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<sst xmlns="http://schemas.openxmlformats.org/spreadsheetml/2006/main" count="416" uniqueCount="154">
  <si>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</si>
  <si>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</si>
  <si>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</si>
  <si>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</si>
  <si>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</si>
  <si>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</si>
  <si>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</si>
  <si>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</si>
  <si>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</si>
  <si>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</si>
  <si>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</si>
  <si>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</si>
  <si>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</si>
  <si>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</si>
  <si>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</si>
  <si>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</si>
  <si>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</si>
  <si>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</si>
  <si>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</si>
  <si>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</si>
  <si>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</si>
  <si>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</si>
  <si>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</si>
  <si>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</si>
  <si>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</si>
  <si>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</si>
  <si>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</si>
  <si>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</si>
  <si>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</si>
  <si>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</si>
  <si>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</si>
  <si>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</si>
  <si>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</si>
  <si>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</si>
  <si>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</si>
  <si>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</si>
  <si>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</si>
  <si>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</si>
  <si>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</si>
  <si>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</si>
  <si>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</si>
  <si>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</si>
  <si>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</si>
  <si>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</si>
  <si>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</si>
  <si>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</si>
  <si>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</si>
  <si>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</si>
  <si>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</si>
  <si>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</si>
  <si>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</si>
  <si>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</si>
  <si>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</si>
  <si>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</si>
  <si>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</si>
  <si>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</si>
  <si>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</si>
  <si>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</si>
  <si>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</si>
  <si>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</si>
  <si>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</si>
  <si>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</si>
  <si>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</si>
  <si>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</si>
  <si>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</si>
  <si>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</si>
  <si>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</si>
  <si>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</si>
  <si>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</si>
  <si>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</si>
  <si>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</si>
  <si>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</si>
  <si>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</si>
  <si>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</si>
  <si>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</si>
  <si>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</si>
  <si>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</si>
  <si>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</si>
  <si>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</si>
  <si>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</si>
  <si>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</si>
  <si>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</si>
  <si>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</si>
  <si>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</si>
  <si>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</si>
  <si>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</si>
  <si>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</si>
  <si>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</si>
  <si>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</si>
  <si>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</si>
  <si>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</si>
  <si>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</si>
  <si>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</si>
  <si>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</si>
  <si>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</si>
  <si>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</si>
  <si>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</si>
  <si>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</si>
  <si>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</si>
  <si>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</si>
  <si>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</si>
  <si>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</si>
  <si>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</si>
  <si>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</si>
  <si>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</si>
  <si>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</si>
  <si>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</si>
  <si>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</si>
  <si>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</si>
  <si>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</si>
  <si>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</si>
  <si>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</si>
  <si>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</si>
  <si>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</si>
  <si>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</si>
  <si>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</si>
  <si>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</si>
  <si>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</si>
  <si>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</si>
  <si>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</si>
  <si>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</si>
  <si>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</si>
  <si>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</si>
  <si>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</si>
  <si>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</si>
  <si>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</si>
  <si>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</si>
  <si>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</si>
  <si>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</si>
  <si>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</si>
  <si>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</si>
  <si>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</si>
  <si>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</si>
  <si>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</si>
  <si>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</si>
  <si>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</si>
  <si>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</si>
  <si>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</si>
  <si>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</si>
  <si>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</si>
  <si>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</si>
  <si>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</si>
  <si>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</si>
  <si>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</si>
  <si>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BLINKEE</t>
  </si>
  <si>
    <t>LONGJIA</t>
  </si>
  <si>
    <t>others</t>
  </si>
  <si>
    <t>KEEWAY</t>
  </si>
  <si>
    <t>VESPA</t>
  </si>
  <si>
    <t>GAS GAS</t>
  </si>
  <si>
    <t>FIRST REGISTRATIONS of NEW* MC, TOP 10 BRANDS JUNUARY-DECEMBER 2018</t>
  </si>
  <si>
    <t>FIRST REGISTRATIONS MP, TOP 10 BRANDS JUNUARY-DECEMBER 2018</t>
  </si>
  <si>
    <t>DECEMBER</t>
  </si>
  <si>
    <t>January - December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</si>
</sst>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right"/>
    </xf>
    <xf numFmtId="10" fontId="28" fillId="0" borderId="21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75"/>
          <c:w val="0.824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4965523"/>
        <c:axId val="24927660"/>
      </c:bar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7346"/>
        <c:crossesAt val="0"/>
        <c:auto val="1"/>
        <c:lblOffset val="100"/>
        <c:tickLblSkip val="1"/>
        <c:noMultiLvlLbl val="0"/>
      </c:catAx>
      <c:valAx>
        <c:axId val="241873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"/>
          <c:w val="0.7322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5"/>
          <c:w val="0.73775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7757687"/>
        <c:axId val="48492592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33780145"/>
        <c:axId val="35585850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275"/>
          <c:w val="0.7992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3022349"/>
        <c:axId val="5874550"/>
      </c:bar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 val="autoZero"/>
        <c:auto val="1"/>
        <c:lblOffset val="100"/>
        <c:tickLblSkip val="1"/>
        <c:noMultiLvlLbl val="0"/>
      </c:catAx>
      <c:valAx>
        <c:axId val="58745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"/>
          <c:w val="0.73225"/>
          <c:h val="0.7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52870951"/>
        <c:axId val="6076512"/>
      </c:bar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auto val="1"/>
        <c:lblOffset val="100"/>
        <c:tickLblSkip val="1"/>
        <c:noMultiLvlLbl val="0"/>
      </c:catAx>
      <c:valAx>
        <c:axId val="607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5"/>
          <c:w val="0.752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2017 - 2018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7977525"/>
        <c:axId val="29144542"/>
      </c:bar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0"/>
        <c:auto val="1"/>
        <c:lblOffset val="100"/>
        <c:tickLblSkip val="1"/>
        <c:noMultiLvlLbl val="0"/>
      </c:catAx>
      <c:valAx>
        <c:axId val="291445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99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11"/>
      <c r="N1" s="111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88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7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88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7"/>
      <c r="D10" s="10"/>
    </row>
    <row r="11" spans="2:4" ht="12.75">
      <c r="B11" s="188" t="s">
        <v>111</v>
      </c>
      <c r="C11" s="65" t="s">
        <v>112</v>
      </c>
      <c r="D11" s="10"/>
    </row>
    <row r="12" ht="12.75">
      <c r="B12" s="187"/>
    </row>
    <row r="13" spans="2:17" ht="12.75">
      <c r="B13" s="188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7"/>
    </row>
    <row r="15" spans="2:4" ht="12.75">
      <c r="B15" s="188" t="s">
        <v>113</v>
      </c>
      <c r="C15" s="65" t="s">
        <v>114</v>
      </c>
      <c r="D15" s="12"/>
    </row>
    <row r="16" ht="12.75">
      <c r="B16" s="187"/>
    </row>
    <row r="17" spans="2:3" ht="12.75">
      <c r="B17" s="189" t="s">
        <v>104</v>
      </c>
      <c r="C17" s="64" t="s">
        <v>151</v>
      </c>
    </row>
    <row r="18" ht="12.75">
      <c r="B18" s="187"/>
    </row>
    <row r="19" spans="2:3" ht="12.75">
      <c r="B19" s="189" t="s">
        <v>115</v>
      </c>
      <c r="C19" s="64" t="s">
        <v>116</v>
      </c>
    </row>
    <row r="20" ht="12.75">
      <c r="B20" s="187"/>
    </row>
    <row r="21" spans="2:3" ht="12.75">
      <c r="B21" s="189" t="s">
        <v>105</v>
      </c>
      <c r="C21" s="64" t="s">
        <v>106</v>
      </c>
    </row>
    <row r="22" ht="12.75">
      <c r="B22" s="187"/>
    </row>
    <row r="23" ht="12.75">
      <c r="D23" s="103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117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>
        <v>2761</v>
      </c>
      <c r="M3" s="7">
        <v>2610</v>
      </c>
      <c r="N3" s="4">
        <v>75687</v>
      </c>
      <c r="O3" s="190">
        <v>0.7482057771011684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>
        <v>1544</v>
      </c>
      <c r="L4" s="50">
        <v>1019</v>
      </c>
      <c r="M4" s="51">
        <v>733</v>
      </c>
      <c r="N4" s="4">
        <v>25471</v>
      </c>
      <c r="O4" s="190">
        <v>0.2517942228988315</v>
      </c>
      <c r="T4" s="113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4">
        <v>3111</v>
      </c>
      <c r="C5" s="104">
        <v>3845</v>
      </c>
      <c r="D5" s="104">
        <v>8538</v>
      </c>
      <c r="E5" s="104">
        <v>15674</v>
      </c>
      <c r="F5" s="104">
        <v>14150</v>
      </c>
      <c r="G5" s="104">
        <v>12858</v>
      </c>
      <c r="H5" s="104">
        <v>11890</v>
      </c>
      <c r="I5" s="104">
        <v>11127</v>
      </c>
      <c r="J5" s="104">
        <v>7118</v>
      </c>
      <c r="K5" s="104">
        <v>5724</v>
      </c>
      <c r="L5" s="104">
        <v>3780</v>
      </c>
      <c r="M5" s="104">
        <v>3343</v>
      </c>
      <c r="N5" s="9">
        <v>101158</v>
      </c>
      <c r="O5" s="190">
        <v>1</v>
      </c>
      <c r="T5" s="112" t="s">
        <v>90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4" s="5" customFormat="1" ht="15.75" customHeight="1">
      <c r="A6" s="72" t="s">
        <v>120</v>
      </c>
      <c r="B6" s="191">
        <v>-0.6771816955484071</v>
      </c>
      <c r="C6" s="191">
        <v>0.23593699774991972</v>
      </c>
      <c r="D6" s="191">
        <v>1.2205461638491548</v>
      </c>
      <c r="E6" s="191">
        <v>0.835792925743734</v>
      </c>
      <c r="F6" s="191">
        <v>-0.09723108332270003</v>
      </c>
      <c r="G6" s="191">
        <v>-0.09130742049469964</v>
      </c>
      <c r="H6" s="191">
        <v>-0.07528386996422465</v>
      </c>
      <c r="I6" s="191">
        <v>-0.06417157275021024</v>
      </c>
      <c r="J6" s="191">
        <v>-0.3602947784667925</v>
      </c>
      <c r="K6" s="191">
        <v>-0.19584152851924697</v>
      </c>
      <c r="L6" s="191">
        <v>-0.339622641509434</v>
      </c>
      <c r="M6" s="191">
        <v>-0.1156084656084656</v>
      </c>
      <c r="N6" s="10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2">
        <v>0.080958999305073</v>
      </c>
      <c r="C7" s="192">
        <v>-0.17630676949443014</v>
      </c>
      <c r="D7" s="192">
        <v>-0.34054221055070677</v>
      </c>
      <c r="E7" s="192">
        <v>0.2282736462659667</v>
      </c>
      <c r="F7" s="192">
        <v>0.04970326409495551</v>
      </c>
      <c r="G7" s="192">
        <v>-0.05815997656021099</v>
      </c>
      <c r="H7" s="192">
        <v>-0.03810371329180484</v>
      </c>
      <c r="I7" s="192">
        <v>0.004513857542655986</v>
      </c>
      <c r="J7" s="192">
        <v>0.010218563724098795</v>
      </c>
      <c r="K7" s="192">
        <v>0.1110248447204969</v>
      </c>
      <c r="L7" s="192">
        <v>0.012319228709159136</v>
      </c>
      <c r="M7" s="192">
        <v>-0.6531078136349486</v>
      </c>
      <c r="N7" s="192">
        <v>-0.07527903979230843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152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7">
        <v>2018</v>
      </c>
      <c r="C10" s="47">
        <v>2017</v>
      </c>
      <c r="D10" s="231"/>
      <c r="E10" s="47">
        <f>B10</f>
        <v>2018</v>
      </c>
      <c r="F10" s="47">
        <f>C10</f>
        <v>2017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6">
        <v>2610</v>
      </c>
      <c r="C11" s="106">
        <v>2561</v>
      </c>
      <c r="D11" s="193">
        <v>0.019133151112846525</v>
      </c>
      <c r="E11" s="106">
        <v>75687</v>
      </c>
      <c r="F11" s="18">
        <v>70740</v>
      </c>
      <c r="G11" s="193">
        <v>0.06993214588634444</v>
      </c>
      <c r="H11" s="186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6">
        <v>733</v>
      </c>
      <c r="C12" s="106">
        <v>7076</v>
      </c>
      <c r="D12" s="193">
        <v>-0.8964104013566987</v>
      </c>
      <c r="E12" s="106">
        <v>25471</v>
      </c>
      <c r="F12" s="18">
        <v>38653</v>
      </c>
      <c r="G12" s="193">
        <v>-0.3410343310997853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6">
        <v>3343</v>
      </c>
      <c r="C13" s="106">
        <v>9637</v>
      </c>
      <c r="D13" s="193">
        <v>-0.6531078136349486</v>
      </c>
      <c r="E13" s="106">
        <v>101158</v>
      </c>
      <c r="F13" s="106">
        <v>109393</v>
      </c>
      <c r="G13" s="193">
        <v>-0.07527903979230843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123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>
        <v>555</v>
      </c>
      <c r="M3" s="7">
        <v>675</v>
      </c>
      <c r="N3" s="4">
        <v>14524</v>
      </c>
      <c r="O3" s="190">
        <v>0.4689548287107294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>
        <v>965</v>
      </c>
      <c r="L4" s="50">
        <v>643</v>
      </c>
      <c r="M4" s="51">
        <v>498</v>
      </c>
      <c r="N4" s="4">
        <v>16447</v>
      </c>
      <c r="O4" s="190">
        <v>0.5310451712892706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4">
        <v>639</v>
      </c>
      <c r="C5" s="104">
        <v>893</v>
      </c>
      <c r="D5" s="104">
        <v>2207</v>
      </c>
      <c r="E5" s="104">
        <v>4457</v>
      </c>
      <c r="F5" s="104">
        <v>4289</v>
      </c>
      <c r="G5" s="104">
        <v>4259</v>
      </c>
      <c r="H5" s="104">
        <v>3956</v>
      </c>
      <c r="I5" s="104">
        <v>3733</v>
      </c>
      <c r="J5" s="104">
        <v>2361</v>
      </c>
      <c r="K5" s="104">
        <v>1806</v>
      </c>
      <c r="L5" s="104">
        <v>1198</v>
      </c>
      <c r="M5" s="104">
        <v>1173</v>
      </c>
      <c r="N5" s="9">
        <v>30971</v>
      </c>
      <c r="O5" s="190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1">
        <v>-0.9198645598194131</v>
      </c>
      <c r="C6" s="191">
        <v>0.39749608763693267</v>
      </c>
      <c r="D6" s="191">
        <v>1.4714445688689808</v>
      </c>
      <c r="E6" s="191">
        <v>1.0194834617127322</v>
      </c>
      <c r="F6" s="191">
        <v>-0.03769351581781466</v>
      </c>
      <c r="G6" s="191">
        <v>-0.006994637444625806</v>
      </c>
      <c r="H6" s="191">
        <v>-0.07114346090631607</v>
      </c>
      <c r="I6" s="191">
        <v>-0.05637007077856415</v>
      </c>
      <c r="J6" s="191">
        <v>-0.3675328154299491</v>
      </c>
      <c r="K6" s="191">
        <v>-0.2350698856416773</v>
      </c>
      <c r="L6" s="191">
        <v>-0.3366555924695459</v>
      </c>
      <c r="M6" s="191">
        <v>-0.02086811352253759</v>
      </c>
      <c r="N6" s="105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2">
        <v>-0.2787810383747178</v>
      </c>
      <c r="C7" s="192">
        <v>-0.41519318925998694</v>
      </c>
      <c r="D7" s="192">
        <v>-0.4775094696969697</v>
      </c>
      <c r="E7" s="192">
        <v>-0.03549015364639685</v>
      </c>
      <c r="F7" s="192">
        <v>-0.15337544413738646</v>
      </c>
      <c r="G7" s="192">
        <v>-0.18519227090109047</v>
      </c>
      <c r="H7" s="192">
        <v>-0.18533772652388802</v>
      </c>
      <c r="I7" s="192">
        <v>-0.09743713733075432</v>
      </c>
      <c r="J7" s="192">
        <v>-0.1501079913606912</v>
      </c>
      <c r="K7" s="192">
        <v>-0.018478260869565166</v>
      </c>
      <c r="L7" s="192">
        <v>-0.21903520208604954</v>
      </c>
      <c r="M7" s="192">
        <v>-0.8528969149736644</v>
      </c>
      <c r="N7" s="192">
        <v>-0.306655622467483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6" t="s">
        <v>6</v>
      </c>
      <c r="B9" s="228" t="str">
        <f>'R_PTW 2018vs2017'!B9:C9</f>
        <v>DECEMBER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'R_PTW 2018vs2017'!B10</f>
        <v>2018</v>
      </c>
      <c r="C10" s="47">
        <f>'R_PTW 2018vs2017'!C10</f>
        <v>2017</v>
      </c>
      <c r="D10" s="231"/>
      <c r="E10" s="47">
        <f>'R_PTW 2018vs2017'!E10</f>
        <v>2018</v>
      </c>
      <c r="F10" s="47">
        <f>'R_PTW 2018vs2017'!F10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6">
        <v>675</v>
      </c>
      <c r="C11" s="106">
        <v>1230</v>
      </c>
      <c r="D11" s="193">
        <v>-0.4512195121951219</v>
      </c>
      <c r="E11" s="106">
        <v>14524</v>
      </c>
      <c r="F11" s="18">
        <v>15032</v>
      </c>
      <c r="G11" s="193">
        <v>-0.03379457158062804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6">
        <v>498</v>
      </c>
      <c r="C12" s="106">
        <v>6744</v>
      </c>
      <c r="D12" s="193">
        <v>-0.9261565836298933</v>
      </c>
      <c r="E12" s="106">
        <v>16447</v>
      </c>
      <c r="F12" s="18">
        <v>29637</v>
      </c>
      <c r="G12" s="193">
        <v>-0.4450517933664001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6">
        <v>1173</v>
      </c>
      <c r="C13" s="106">
        <v>7974</v>
      </c>
      <c r="D13" s="193">
        <v>-0.8528969149736644</v>
      </c>
      <c r="E13" s="106">
        <v>30971</v>
      </c>
      <c r="F13" s="106">
        <v>44669</v>
      </c>
      <c r="G13" s="193">
        <v>-0.306655622467483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4">
        <v>362</v>
      </c>
      <c r="C9" s="104">
        <v>506</v>
      </c>
      <c r="D9" s="104">
        <v>1225</v>
      </c>
      <c r="E9" s="104">
        <v>2249</v>
      </c>
      <c r="F9" s="104">
        <v>2004</v>
      </c>
      <c r="G9" s="104">
        <v>1986</v>
      </c>
      <c r="H9" s="104">
        <v>1629</v>
      </c>
      <c r="I9" s="104">
        <v>1452</v>
      </c>
      <c r="J9" s="104">
        <v>1040</v>
      </c>
      <c r="K9" s="104">
        <v>841</v>
      </c>
      <c r="L9" s="104">
        <v>555</v>
      </c>
      <c r="M9" s="104">
        <v>675</v>
      </c>
      <c r="N9" s="92">
        <v>14524</v>
      </c>
      <c r="O9" s="93"/>
    </row>
    <row r="10" spans="1:14" ht="12.75">
      <c r="A10" s="180" t="s">
        <v>125</v>
      </c>
      <c r="B10" s="194">
        <v>-0.06940874035989719</v>
      </c>
      <c r="C10" s="194">
        <v>-0.2893258426966292</v>
      </c>
      <c r="D10" s="194">
        <v>-0.3331518780620577</v>
      </c>
      <c r="E10" s="194">
        <v>0.09440389294403895</v>
      </c>
      <c r="F10" s="194">
        <v>-0.0044709388971684305</v>
      </c>
      <c r="G10" s="194">
        <v>0.015856777493606034</v>
      </c>
      <c r="H10" s="194">
        <v>0.016853932584269593</v>
      </c>
      <c r="I10" s="194">
        <v>0.07795100222717144</v>
      </c>
      <c r="J10" s="194">
        <v>0.21922626025791314</v>
      </c>
      <c r="K10" s="194">
        <v>0.3038759689922481</v>
      </c>
      <c r="L10" s="194">
        <v>0.40862944162436543</v>
      </c>
      <c r="M10" s="194">
        <v>-0.4512195121951219</v>
      </c>
      <c r="N10" s="194">
        <v>-0.03379457158062804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1"/>
      <c r="K11" s="201"/>
      <c r="L11" s="201"/>
      <c r="M11" s="201"/>
      <c r="N11" s="202"/>
    </row>
    <row r="12" spans="1:14" ht="24" customHeight="1">
      <c r="A12" s="236" t="s">
        <v>6</v>
      </c>
      <c r="B12" s="228" t="str">
        <f>'R_PTW NEW 2018vs2017'!B9:C9</f>
        <v>DECEMBER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'R_PTW NEW 2018vs2017'!B10</f>
        <v>2018</v>
      </c>
      <c r="C13" s="47">
        <f>'R_PTW NEW 2018vs2017'!C10</f>
        <v>2017</v>
      </c>
      <c r="D13" s="231"/>
      <c r="E13" s="47">
        <f>'R_PTW NEW 2018vs2017'!E10</f>
        <v>2018</v>
      </c>
      <c r="F13" s="47">
        <f>'R_PTW NEW 2018vs2017'!F10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7">
        <v>675</v>
      </c>
      <c r="C14" s="107">
        <v>1230</v>
      </c>
      <c r="D14" s="195">
        <v>-0.4512195121951219</v>
      </c>
      <c r="E14" s="107">
        <v>14524</v>
      </c>
      <c r="F14" s="108">
        <v>15032</v>
      </c>
      <c r="G14" s="195">
        <v>-0.03379457158062804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12"/>
      <c r="C15" s="213"/>
      <c r="D15" s="214"/>
      <c r="E15" s="202"/>
      <c r="F15" s="202"/>
      <c r="G15" s="202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98"/>
      <c r="D39" s="98"/>
      <c r="E39" s="98"/>
      <c r="F39" s="98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9">
        <v>0.5366795366795367</v>
      </c>
      <c r="C46" s="99">
        <v>0.5724020442930153</v>
      </c>
      <c r="D46" s="99">
        <v>0.5080808080808081</v>
      </c>
      <c r="E46" s="99">
        <v>0.38286066584463624</v>
      </c>
      <c r="F46" s="99">
        <v>0.5318428184281843</v>
      </c>
      <c r="G46" s="99">
        <v>0.3917525773195876</v>
      </c>
      <c r="H46" s="99">
        <v>0.33357771260997066</v>
      </c>
      <c r="I46" s="99">
        <v>0.4052631578947368</v>
      </c>
      <c r="J46" s="99">
        <v>0.44</v>
      </c>
      <c r="K46" s="99">
        <v>0.6135084427767354</v>
      </c>
      <c r="L46" s="99">
        <v>0.8181818181818182</v>
      </c>
      <c r="M46" s="99">
        <v>1.1981981981981982</v>
      </c>
      <c r="N46" s="99">
        <v>0.4801795063575168</v>
      </c>
    </row>
    <row r="47" spans="1:15" ht="12.75" hidden="1">
      <c r="A47" t="s">
        <v>38</v>
      </c>
      <c r="B47" s="69">
        <v>316</v>
      </c>
      <c r="C47" s="100">
        <v>531</v>
      </c>
      <c r="D47" s="100">
        <v>826</v>
      </c>
      <c r="E47" s="100">
        <v>728</v>
      </c>
      <c r="F47" s="100">
        <v>677</v>
      </c>
      <c r="G47" s="100">
        <v>632</v>
      </c>
      <c r="H47" s="100">
        <v>583</v>
      </c>
      <c r="I47" s="100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9">
        <v>2.135135135135135</v>
      </c>
      <c r="C48" s="99">
        <v>2.066147859922179</v>
      </c>
      <c r="D48" s="99">
        <v>0.7428057553956835</v>
      </c>
      <c r="E48" s="99">
        <v>0.4925575101488498</v>
      </c>
      <c r="F48" s="99">
        <v>0.5562859490550535</v>
      </c>
      <c r="G48" s="99">
        <v>0.5193097781429745</v>
      </c>
      <c r="H48" s="99">
        <v>0.5233393177737882</v>
      </c>
      <c r="I48" s="99">
        <v>0.4808877928483354</v>
      </c>
      <c r="J48" s="99">
        <v>0.7389705882352942</v>
      </c>
      <c r="K48" s="99">
        <v>0.6612903225806451</v>
      </c>
      <c r="L48" s="99">
        <v>0.8035714285714286</v>
      </c>
      <c r="M48" s="99">
        <v>1.0711111111111111</v>
      </c>
      <c r="N48" s="99">
        <v>0.6606220589923103</v>
      </c>
      <c r="O48" s="101" t="e">
        <v>#DIV/0!</v>
      </c>
    </row>
    <row r="49" spans="1:14" ht="12.75" hidden="1">
      <c r="A49" t="s">
        <v>38</v>
      </c>
      <c r="B49" s="69">
        <v>171</v>
      </c>
      <c r="C49" s="100">
        <v>277</v>
      </c>
      <c r="D49" s="100">
        <v>688</v>
      </c>
      <c r="E49" s="100">
        <v>849</v>
      </c>
      <c r="F49" s="100"/>
      <c r="G49" s="100"/>
      <c r="H49" s="100"/>
      <c r="I49" s="100"/>
      <c r="N49">
        <v>1985</v>
      </c>
    </row>
    <row r="50" spans="2:15" ht="12.75" hidden="1">
      <c r="B50" s="99">
        <v>0.7095435684647303</v>
      </c>
      <c r="C50" s="99">
        <v>0.9264214046822743</v>
      </c>
      <c r="D50" s="99">
        <v>0.7144340602284528</v>
      </c>
      <c r="E50" s="99">
        <v>0.5732613099257259</v>
      </c>
      <c r="F50" s="99">
        <v>0</v>
      </c>
      <c r="G50" s="99">
        <v>0</v>
      </c>
      <c r="H50" s="99" t="e">
        <v>#DIV/0!</v>
      </c>
      <c r="I50" s="99" t="e">
        <v>#DIV/0!</v>
      </c>
      <c r="J50" s="99" t="e">
        <v>#DIV/0!</v>
      </c>
      <c r="K50" s="99" t="e">
        <v>#DIV/0!</v>
      </c>
      <c r="L50" s="99" t="e">
        <v>#DIV/0!</v>
      </c>
      <c r="M50" s="99" t="e">
        <v>#DIV/0!</v>
      </c>
      <c r="N50" s="99">
        <v>0.35541629364368843</v>
      </c>
      <c r="O50" s="99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5" customWidth="1"/>
    <col min="2" max="2" width="8.8515625" style="115" customWidth="1"/>
    <col min="3" max="3" width="16.7109375" style="115" customWidth="1"/>
    <col min="4" max="8" width="9.57421875" style="115" customWidth="1"/>
    <col min="9" max="9" width="3.421875" style="115" customWidth="1"/>
    <col min="10" max="10" width="23.140625" style="115" customWidth="1"/>
    <col min="11" max="11" width="16.8515625" style="115" bestFit="1" customWidth="1"/>
    <col min="12" max="13" width="8.7109375" style="115" customWidth="1"/>
    <col min="14" max="14" width="9.00390625" style="115" customWidth="1"/>
    <col min="15" max="16" width="8.7109375" style="115" customWidth="1"/>
    <col min="17" max="17" width="3.140625" style="115" customWidth="1"/>
    <col min="18" max="18" width="20.8515625" style="115" customWidth="1"/>
    <col min="19" max="19" width="16.8515625" style="115" bestFit="1" customWidth="1"/>
    <col min="20" max="21" width="8.8515625" style="115" customWidth="1"/>
    <col min="22" max="22" width="9.28125" style="115" customWidth="1"/>
    <col min="23" max="24" width="8.8515625" style="115" customWidth="1"/>
    <col min="25" max="16384" width="9.140625" style="115" customWidth="1"/>
  </cols>
  <sheetData>
    <row r="2" spans="2:24" ht="14.25">
      <c r="B2" s="255" t="s">
        <v>126</v>
      </c>
      <c r="C2" s="255"/>
      <c r="D2" s="255"/>
      <c r="E2" s="255"/>
      <c r="F2" s="255"/>
      <c r="G2" s="255"/>
      <c r="H2" s="255"/>
      <c r="I2" s="114"/>
      <c r="J2" s="255" t="s">
        <v>127</v>
      </c>
      <c r="K2" s="255"/>
      <c r="L2" s="255"/>
      <c r="M2" s="255"/>
      <c r="N2" s="255"/>
      <c r="O2" s="255"/>
      <c r="P2" s="255"/>
      <c r="R2" s="255" t="s">
        <v>129</v>
      </c>
      <c r="S2" s="255"/>
      <c r="T2" s="255"/>
      <c r="U2" s="255"/>
      <c r="V2" s="255"/>
      <c r="W2" s="255"/>
      <c r="X2" s="255"/>
    </row>
    <row r="3" spans="2:24" ht="15" customHeight="1">
      <c r="B3" s="246" t="s">
        <v>58</v>
      </c>
      <c r="C3" s="249" t="s">
        <v>59</v>
      </c>
      <c r="D3" s="257" t="s">
        <v>153</v>
      </c>
      <c r="E3" s="258"/>
      <c r="F3" s="258"/>
      <c r="G3" s="258"/>
      <c r="H3" s="259"/>
      <c r="I3" s="116"/>
      <c r="J3" s="238" t="s">
        <v>60</v>
      </c>
      <c r="K3" s="241" t="s">
        <v>143</v>
      </c>
      <c r="L3" s="257" t="str">
        <f>D3</f>
        <v>January - December</v>
      </c>
      <c r="M3" s="258"/>
      <c r="N3" s="258"/>
      <c r="O3" s="258"/>
      <c r="P3" s="259"/>
      <c r="R3" s="246" t="s">
        <v>49</v>
      </c>
      <c r="S3" s="249" t="s">
        <v>59</v>
      </c>
      <c r="T3" s="257" t="str">
        <f>L3</f>
        <v>January - December</v>
      </c>
      <c r="U3" s="258"/>
      <c r="V3" s="258"/>
      <c r="W3" s="258"/>
      <c r="X3" s="259"/>
    </row>
    <row r="4" spans="2:24" ht="15" customHeight="1">
      <c r="B4" s="248"/>
      <c r="C4" s="256"/>
      <c r="D4" s="117">
        <v>2018</v>
      </c>
      <c r="E4" s="118" t="s">
        <v>61</v>
      </c>
      <c r="F4" s="119">
        <v>2017</v>
      </c>
      <c r="G4" s="118" t="s">
        <v>61</v>
      </c>
      <c r="H4" s="120" t="s">
        <v>62</v>
      </c>
      <c r="I4" s="121"/>
      <c r="J4" s="239"/>
      <c r="K4" s="242"/>
      <c r="L4" s="252">
        <v>2018</v>
      </c>
      <c r="M4" s="253">
        <v>2017</v>
      </c>
      <c r="N4" s="244" t="s">
        <v>63</v>
      </c>
      <c r="O4" s="244" t="s">
        <v>128</v>
      </c>
      <c r="P4" s="244" t="s">
        <v>91</v>
      </c>
      <c r="R4" s="247"/>
      <c r="S4" s="250"/>
      <c r="T4" s="252">
        <f>L4</f>
        <v>2018</v>
      </c>
      <c r="U4" s="253">
        <f>F4</f>
        <v>2017</v>
      </c>
      <c r="V4" s="244" t="s">
        <v>63</v>
      </c>
      <c r="W4" s="244" t="s">
        <v>128</v>
      </c>
      <c r="X4" s="244" t="s">
        <v>91</v>
      </c>
    </row>
    <row r="5" spans="2:24" ht="12.75">
      <c r="B5" s="122">
        <v>1</v>
      </c>
      <c r="C5" s="123" t="s">
        <v>26</v>
      </c>
      <c r="D5" s="165">
        <v>1864</v>
      </c>
      <c r="E5" s="166">
        <v>0.1283393004681906</v>
      </c>
      <c r="F5" s="286">
        <v>1503</v>
      </c>
      <c r="G5" s="287">
        <v>0.09998669505055881</v>
      </c>
      <c r="H5" s="199">
        <v>0.24018629407850955</v>
      </c>
      <c r="I5" s="126"/>
      <c r="J5" s="240"/>
      <c r="K5" s="243"/>
      <c r="L5" s="245"/>
      <c r="M5" s="254"/>
      <c r="N5" s="245"/>
      <c r="O5" s="245"/>
      <c r="P5" s="245"/>
      <c r="R5" s="248"/>
      <c r="S5" s="251"/>
      <c r="T5" s="245"/>
      <c r="U5" s="254"/>
      <c r="V5" s="245"/>
      <c r="W5" s="245"/>
      <c r="X5" s="245"/>
    </row>
    <row r="6" spans="2:24" ht="15">
      <c r="B6" s="129">
        <v>2</v>
      </c>
      <c r="C6" s="130" t="s">
        <v>27</v>
      </c>
      <c r="D6" s="167">
        <v>1679</v>
      </c>
      <c r="E6" s="168">
        <v>0.11560176259983476</v>
      </c>
      <c r="F6" s="169">
        <v>1484</v>
      </c>
      <c r="G6" s="170">
        <v>0.09872272485364555</v>
      </c>
      <c r="H6" s="200">
        <v>0.13140161725067379</v>
      </c>
      <c r="I6" s="126"/>
      <c r="J6" s="127" t="s">
        <v>64</v>
      </c>
      <c r="K6" s="128" t="s">
        <v>28</v>
      </c>
      <c r="L6" s="221">
        <v>1323</v>
      </c>
      <c r="M6" s="181">
        <v>1261</v>
      </c>
      <c r="N6" s="85">
        <v>0.04916732751784303</v>
      </c>
      <c r="O6" s="125"/>
      <c r="P6" s="125"/>
      <c r="R6" s="127" t="s">
        <v>50</v>
      </c>
      <c r="S6" s="128" t="s">
        <v>26</v>
      </c>
      <c r="T6" s="221">
        <v>673</v>
      </c>
      <c r="U6" s="181">
        <v>450</v>
      </c>
      <c r="V6" s="85">
        <v>0.4955555555555555</v>
      </c>
      <c r="W6" s="125"/>
      <c r="X6" s="125"/>
    </row>
    <row r="7" spans="2:24" ht="15">
      <c r="B7" s="129">
        <v>3</v>
      </c>
      <c r="C7" s="130" t="s">
        <v>0</v>
      </c>
      <c r="D7" s="167">
        <v>1467</v>
      </c>
      <c r="E7" s="168">
        <v>0.10100523271825944</v>
      </c>
      <c r="F7" s="169">
        <v>1448</v>
      </c>
      <c r="G7" s="170">
        <v>0.09632783395423097</v>
      </c>
      <c r="H7" s="200">
        <v>0.013121546961325947</v>
      </c>
      <c r="I7" s="126"/>
      <c r="J7" s="133"/>
      <c r="K7" s="134" t="s">
        <v>48</v>
      </c>
      <c r="L7" s="182">
        <v>1155</v>
      </c>
      <c r="M7" s="183">
        <v>2751</v>
      </c>
      <c r="N7" s="86">
        <v>-0.5801526717557253</v>
      </c>
      <c r="O7" s="132"/>
      <c r="P7" s="132"/>
      <c r="R7" s="133"/>
      <c r="S7" s="134" t="s">
        <v>27</v>
      </c>
      <c r="T7" s="182">
        <v>588</v>
      </c>
      <c r="U7" s="183">
        <v>496</v>
      </c>
      <c r="V7" s="86">
        <v>0.185483870967742</v>
      </c>
      <c r="W7" s="132"/>
      <c r="X7" s="132"/>
    </row>
    <row r="8" spans="2:24" ht="15">
      <c r="B8" s="129">
        <v>4</v>
      </c>
      <c r="C8" s="130" t="s">
        <v>28</v>
      </c>
      <c r="D8" s="167">
        <v>1323</v>
      </c>
      <c r="E8" s="168">
        <v>0.09109060864775544</v>
      </c>
      <c r="F8" s="169">
        <v>1263</v>
      </c>
      <c r="G8" s="170">
        <v>0.08402075572112826</v>
      </c>
      <c r="H8" s="200">
        <v>0.04750593824228022</v>
      </c>
      <c r="I8" s="126"/>
      <c r="J8" s="133"/>
      <c r="K8" s="134" t="s">
        <v>27</v>
      </c>
      <c r="L8" s="182">
        <v>752</v>
      </c>
      <c r="M8" s="183">
        <v>657</v>
      </c>
      <c r="N8" s="86">
        <v>0.14459665144596645</v>
      </c>
      <c r="O8" s="132"/>
      <c r="P8" s="132"/>
      <c r="R8" s="133"/>
      <c r="S8" s="134" t="s">
        <v>148</v>
      </c>
      <c r="T8" s="182">
        <v>307</v>
      </c>
      <c r="U8" s="183">
        <v>246</v>
      </c>
      <c r="V8" s="86">
        <v>0.24796747967479682</v>
      </c>
      <c r="W8" s="132"/>
      <c r="X8" s="132"/>
    </row>
    <row r="9" spans="2:24" ht="12.75">
      <c r="B9" s="129">
        <v>5</v>
      </c>
      <c r="C9" s="130" t="s">
        <v>48</v>
      </c>
      <c r="D9" s="167">
        <v>1234</v>
      </c>
      <c r="E9" s="168">
        <v>0.08496282015973561</v>
      </c>
      <c r="F9" s="169">
        <v>2796</v>
      </c>
      <c r="G9" s="170">
        <v>0.18600319318786587</v>
      </c>
      <c r="H9" s="200">
        <v>-0.5586552217453504</v>
      </c>
      <c r="I9" s="126"/>
      <c r="J9" s="127"/>
      <c r="K9" s="127" t="s">
        <v>146</v>
      </c>
      <c r="L9" s="135">
        <v>3774</v>
      </c>
      <c r="M9" s="135">
        <v>3779</v>
      </c>
      <c r="N9" s="87">
        <v>-0.0013231013495633714</v>
      </c>
      <c r="O9" s="196"/>
      <c r="P9" s="196"/>
      <c r="R9" s="127"/>
      <c r="S9" s="127" t="s">
        <v>146</v>
      </c>
      <c r="T9" s="135">
        <v>1431</v>
      </c>
      <c r="U9" s="135">
        <v>1759</v>
      </c>
      <c r="V9" s="87">
        <v>-0.18646958499147248</v>
      </c>
      <c r="W9" s="196"/>
      <c r="X9" s="196"/>
    </row>
    <row r="10" spans="2:24" ht="12.75">
      <c r="B10" s="129">
        <v>6</v>
      </c>
      <c r="C10" s="130" t="s">
        <v>33</v>
      </c>
      <c r="D10" s="167">
        <v>775</v>
      </c>
      <c r="E10" s="168">
        <v>0.05335995593500413</v>
      </c>
      <c r="F10" s="169">
        <v>575</v>
      </c>
      <c r="G10" s="170">
        <v>0.03825172964342736</v>
      </c>
      <c r="H10" s="200">
        <v>0.34782608695652173</v>
      </c>
      <c r="I10" s="126"/>
      <c r="J10" s="136" t="s">
        <v>70</v>
      </c>
      <c r="K10" s="137"/>
      <c r="L10" s="138">
        <v>7004</v>
      </c>
      <c r="M10" s="138">
        <v>8448</v>
      </c>
      <c r="N10" s="140">
        <v>-0.17092803030303028</v>
      </c>
      <c r="O10" s="162">
        <v>0.482236298540347</v>
      </c>
      <c r="P10" s="162">
        <v>0.5620010643959553</v>
      </c>
      <c r="R10" s="136" t="s">
        <v>79</v>
      </c>
      <c r="S10" s="137"/>
      <c r="T10" s="138">
        <v>2999</v>
      </c>
      <c r="U10" s="138">
        <v>2951</v>
      </c>
      <c r="V10" s="140">
        <v>0.016265672653337893</v>
      </c>
      <c r="W10" s="162">
        <v>0.2064858165794547</v>
      </c>
      <c r="X10" s="162">
        <v>0.1963145290047898</v>
      </c>
    </row>
    <row r="11" spans="2:24" ht="15">
      <c r="B11" s="129">
        <v>7</v>
      </c>
      <c r="C11" s="130" t="s">
        <v>32</v>
      </c>
      <c r="D11" s="167">
        <v>671</v>
      </c>
      <c r="E11" s="168">
        <v>0.0461993941063068</v>
      </c>
      <c r="F11" s="169">
        <v>649</v>
      </c>
      <c r="G11" s="170">
        <v>0.04317456093666844</v>
      </c>
      <c r="H11" s="200">
        <v>0.03389830508474567</v>
      </c>
      <c r="I11" s="126"/>
      <c r="J11" s="127" t="s">
        <v>65</v>
      </c>
      <c r="K11" s="128" t="s">
        <v>27</v>
      </c>
      <c r="L11" s="221">
        <v>91</v>
      </c>
      <c r="M11" s="181">
        <v>98</v>
      </c>
      <c r="N11" s="85">
        <v>-0.0714285714285714</v>
      </c>
      <c r="O11" s="125"/>
      <c r="P11" s="125"/>
      <c r="R11" s="127" t="s">
        <v>51</v>
      </c>
      <c r="S11" s="134" t="s">
        <v>28</v>
      </c>
      <c r="T11" s="221">
        <v>573</v>
      </c>
      <c r="U11" s="181">
        <v>317</v>
      </c>
      <c r="V11" s="85">
        <v>0.8075709779179812</v>
      </c>
      <c r="W11" s="125"/>
      <c r="X11" s="125"/>
    </row>
    <row r="12" spans="2:24" ht="15">
      <c r="B12" s="129">
        <v>8</v>
      </c>
      <c r="C12" s="130" t="s">
        <v>29</v>
      </c>
      <c r="D12" s="167">
        <v>623</v>
      </c>
      <c r="E12" s="168">
        <v>0.0428945194161388</v>
      </c>
      <c r="F12" s="169">
        <v>532</v>
      </c>
      <c r="G12" s="170">
        <v>0.03539116551357105</v>
      </c>
      <c r="H12" s="200">
        <v>0.17105263157894735</v>
      </c>
      <c r="I12" s="126"/>
      <c r="J12" s="133"/>
      <c r="K12" s="134" t="s">
        <v>33</v>
      </c>
      <c r="L12" s="182">
        <v>90</v>
      </c>
      <c r="M12" s="183">
        <v>63</v>
      </c>
      <c r="N12" s="86">
        <v>0.4285714285714286</v>
      </c>
      <c r="O12" s="132"/>
      <c r="P12" s="132"/>
      <c r="R12" s="133"/>
      <c r="S12" s="134" t="s">
        <v>32</v>
      </c>
      <c r="T12" s="182">
        <v>258</v>
      </c>
      <c r="U12" s="183">
        <v>251</v>
      </c>
      <c r="V12" s="86">
        <v>0.027888446215139417</v>
      </c>
      <c r="W12" s="132"/>
      <c r="X12" s="132"/>
    </row>
    <row r="13" spans="2:24" ht="15">
      <c r="B13" s="129">
        <v>9</v>
      </c>
      <c r="C13" s="130" t="s">
        <v>89</v>
      </c>
      <c r="D13" s="167">
        <v>577</v>
      </c>
      <c r="E13" s="168">
        <v>0.03972734783806114</v>
      </c>
      <c r="F13" s="169">
        <v>223</v>
      </c>
      <c r="G13" s="170">
        <v>0.014835018626929217</v>
      </c>
      <c r="H13" s="200">
        <v>1.587443946188341</v>
      </c>
      <c r="I13" s="126"/>
      <c r="J13" s="133"/>
      <c r="K13" s="134" t="s">
        <v>48</v>
      </c>
      <c r="L13" s="182">
        <v>66</v>
      </c>
      <c r="M13" s="183">
        <v>26</v>
      </c>
      <c r="N13" s="86">
        <v>1.5384615384615383</v>
      </c>
      <c r="O13" s="132"/>
      <c r="P13" s="132"/>
      <c r="R13" s="133"/>
      <c r="S13" s="134" t="s">
        <v>48</v>
      </c>
      <c r="T13" s="182">
        <v>199</v>
      </c>
      <c r="U13" s="183">
        <v>459</v>
      </c>
      <c r="V13" s="86">
        <v>-0.5664488017429194</v>
      </c>
      <c r="W13" s="132"/>
      <c r="X13" s="132"/>
    </row>
    <row r="14" spans="2:24" ht="12.75">
      <c r="B14" s="129">
        <v>10</v>
      </c>
      <c r="C14" s="130" t="s">
        <v>31</v>
      </c>
      <c r="D14" s="167">
        <v>545</v>
      </c>
      <c r="E14" s="168">
        <v>0.03752409804461581</v>
      </c>
      <c r="F14" s="169">
        <v>613</v>
      </c>
      <c r="G14" s="170">
        <v>0.04077967003725386</v>
      </c>
      <c r="H14" s="200">
        <v>-0.11092985318107662</v>
      </c>
      <c r="I14" s="126"/>
      <c r="J14" s="141"/>
      <c r="K14" s="127" t="s">
        <v>146</v>
      </c>
      <c r="L14" s="135">
        <v>103</v>
      </c>
      <c r="M14" s="135">
        <v>148</v>
      </c>
      <c r="N14" s="87">
        <v>-0.30405405405405406</v>
      </c>
      <c r="O14" s="196"/>
      <c r="P14" s="196"/>
      <c r="R14" s="141"/>
      <c r="S14" s="127" t="s">
        <v>146</v>
      </c>
      <c r="T14" s="135">
        <v>337</v>
      </c>
      <c r="U14" s="135">
        <v>477</v>
      </c>
      <c r="V14" s="87">
        <v>-0.29350104821802936</v>
      </c>
      <c r="W14" s="196"/>
      <c r="X14" s="196"/>
    </row>
    <row r="15" spans="2:24" ht="12.75">
      <c r="B15" s="263" t="s">
        <v>77</v>
      </c>
      <c r="C15" s="264"/>
      <c r="D15" s="142">
        <v>10758</v>
      </c>
      <c r="E15" s="143">
        <v>0.7407050399339024</v>
      </c>
      <c r="F15" s="142">
        <v>11086</v>
      </c>
      <c r="G15" s="143">
        <v>0.7374933475252794</v>
      </c>
      <c r="H15" s="145">
        <v>-0.029586866317878435</v>
      </c>
      <c r="I15" s="126"/>
      <c r="J15" s="136" t="s">
        <v>71</v>
      </c>
      <c r="K15" s="137"/>
      <c r="L15" s="138">
        <v>350</v>
      </c>
      <c r="M15" s="138">
        <v>335</v>
      </c>
      <c r="N15" s="140">
        <v>0.04477611940298498</v>
      </c>
      <c r="O15" s="162">
        <v>0.024098044615808317</v>
      </c>
      <c r="P15" s="162">
        <v>0.022285790313996807</v>
      </c>
      <c r="R15" s="136" t="s">
        <v>80</v>
      </c>
      <c r="S15" s="137"/>
      <c r="T15" s="138">
        <v>1367</v>
      </c>
      <c r="U15" s="138">
        <v>1504</v>
      </c>
      <c r="V15" s="140">
        <v>-0.09109042553191493</v>
      </c>
      <c r="W15" s="162">
        <v>0.09412007711374278</v>
      </c>
      <c r="X15" s="162">
        <v>0.10005321979776477</v>
      </c>
    </row>
    <row r="16" spans="2:24" ht="15">
      <c r="B16" s="265" t="s">
        <v>78</v>
      </c>
      <c r="C16" s="265"/>
      <c r="D16" s="146">
        <v>3766</v>
      </c>
      <c r="E16" s="143">
        <v>0.2592949600660975</v>
      </c>
      <c r="F16" s="146">
        <v>3946</v>
      </c>
      <c r="G16" s="143">
        <v>0.2625066524747206</v>
      </c>
      <c r="H16" s="147">
        <v>-0.04561581348200705</v>
      </c>
      <c r="I16" s="126"/>
      <c r="J16" s="127" t="s">
        <v>66</v>
      </c>
      <c r="K16" s="128" t="s">
        <v>33</v>
      </c>
      <c r="L16" s="221">
        <v>329</v>
      </c>
      <c r="M16" s="181">
        <v>221</v>
      </c>
      <c r="N16" s="85">
        <v>0.4886877828054299</v>
      </c>
      <c r="O16" s="125"/>
      <c r="P16" s="125"/>
      <c r="R16" s="127" t="s">
        <v>52</v>
      </c>
      <c r="S16" s="128" t="s">
        <v>48</v>
      </c>
      <c r="T16" s="221">
        <v>742</v>
      </c>
      <c r="U16" s="181">
        <v>1969</v>
      </c>
      <c r="V16" s="85">
        <v>-0.6231589639410868</v>
      </c>
      <c r="W16" s="125"/>
      <c r="X16" s="125"/>
    </row>
    <row r="17" spans="2:24" ht="15">
      <c r="B17" s="266" t="s">
        <v>76</v>
      </c>
      <c r="C17" s="266"/>
      <c r="D17" s="208">
        <v>14524</v>
      </c>
      <c r="E17" s="163">
        <v>1</v>
      </c>
      <c r="F17" s="208">
        <v>15032</v>
      </c>
      <c r="G17" s="164">
        <v>0.9999999999999997</v>
      </c>
      <c r="H17" s="203">
        <v>-0.03379457158062804</v>
      </c>
      <c r="I17" s="126"/>
      <c r="J17" s="133"/>
      <c r="K17" s="134" t="s">
        <v>26</v>
      </c>
      <c r="L17" s="182">
        <v>204</v>
      </c>
      <c r="M17" s="183">
        <v>123</v>
      </c>
      <c r="N17" s="86">
        <v>0.6585365853658536</v>
      </c>
      <c r="O17" s="132"/>
      <c r="P17" s="132"/>
      <c r="R17" s="133"/>
      <c r="S17" s="134" t="s">
        <v>26</v>
      </c>
      <c r="T17" s="182">
        <v>742</v>
      </c>
      <c r="U17" s="183">
        <v>744</v>
      </c>
      <c r="V17" s="86">
        <v>-0.0026881720430107503</v>
      </c>
      <c r="W17" s="132"/>
      <c r="X17" s="132"/>
    </row>
    <row r="18" spans="2:24" ht="15">
      <c r="B18" s="267" t="s">
        <v>101</v>
      </c>
      <c r="C18" s="267"/>
      <c r="D18" s="267"/>
      <c r="E18" s="267"/>
      <c r="F18" s="267"/>
      <c r="G18" s="267"/>
      <c r="H18" s="267"/>
      <c r="I18" s="126"/>
      <c r="J18" s="133"/>
      <c r="K18" s="134" t="s">
        <v>27</v>
      </c>
      <c r="L18" s="182">
        <v>201</v>
      </c>
      <c r="M18" s="183">
        <v>127</v>
      </c>
      <c r="N18" s="86">
        <v>0.5826771653543308</v>
      </c>
      <c r="O18" s="132"/>
      <c r="P18" s="132"/>
      <c r="R18" s="133"/>
      <c r="S18" s="134" t="s">
        <v>28</v>
      </c>
      <c r="T18" s="182">
        <v>604</v>
      </c>
      <c r="U18" s="183">
        <v>841</v>
      </c>
      <c r="V18" s="86">
        <v>-0.28180737217598095</v>
      </c>
      <c r="W18" s="132"/>
      <c r="X18" s="132"/>
    </row>
    <row r="19" spans="2:24" ht="12.75" customHeight="1">
      <c r="B19" s="260" t="s">
        <v>45</v>
      </c>
      <c r="C19" s="260"/>
      <c r="D19" s="260"/>
      <c r="E19" s="260"/>
      <c r="F19" s="260"/>
      <c r="G19" s="260"/>
      <c r="H19" s="260"/>
      <c r="I19" s="126"/>
      <c r="J19" s="141"/>
      <c r="K19" s="184" t="s">
        <v>146</v>
      </c>
      <c r="L19" s="135">
        <v>865</v>
      </c>
      <c r="M19" s="135">
        <v>565</v>
      </c>
      <c r="N19" s="87">
        <v>0.5309734513274336</v>
      </c>
      <c r="O19" s="196"/>
      <c r="P19" s="196"/>
      <c r="R19" s="141"/>
      <c r="S19" s="184" t="s">
        <v>146</v>
      </c>
      <c r="T19" s="135">
        <v>2954</v>
      </c>
      <c r="U19" s="135">
        <v>2801</v>
      </c>
      <c r="V19" s="87">
        <v>0.05462334880399866</v>
      </c>
      <c r="W19" s="196"/>
      <c r="X19" s="196"/>
    </row>
    <row r="20" spans="2:24" ht="12.75">
      <c r="B20" s="260"/>
      <c r="C20" s="260"/>
      <c r="D20" s="260"/>
      <c r="E20" s="260"/>
      <c r="F20" s="260"/>
      <c r="G20" s="260"/>
      <c r="H20" s="260"/>
      <c r="I20" s="126"/>
      <c r="J20" s="148" t="s">
        <v>72</v>
      </c>
      <c r="K20" s="149"/>
      <c r="L20" s="138">
        <v>1599</v>
      </c>
      <c r="M20" s="138">
        <v>1036</v>
      </c>
      <c r="N20" s="140">
        <v>0.5434362934362935</v>
      </c>
      <c r="O20" s="162">
        <v>0.11009363811622143</v>
      </c>
      <c r="P20" s="162">
        <v>0.0689196381053752</v>
      </c>
      <c r="R20" s="136" t="s">
        <v>81</v>
      </c>
      <c r="S20" s="150"/>
      <c r="T20" s="138">
        <v>5042</v>
      </c>
      <c r="U20" s="138">
        <v>6355</v>
      </c>
      <c r="V20" s="140">
        <v>-0.20660896931549966</v>
      </c>
      <c r="W20" s="162">
        <v>0.3471495455797301</v>
      </c>
      <c r="X20" s="162">
        <v>0.42276476849387973</v>
      </c>
    </row>
    <row r="21" spans="2:24" ht="12.75" customHeight="1">
      <c r="B21" s="151"/>
      <c r="C21" s="151"/>
      <c r="D21" s="126"/>
      <c r="E21" s="126"/>
      <c r="F21" s="126"/>
      <c r="G21" s="126"/>
      <c r="H21" s="151"/>
      <c r="I21" s="152"/>
      <c r="J21" s="127" t="s">
        <v>67</v>
      </c>
      <c r="K21" s="128" t="s">
        <v>26</v>
      </c>
      <c r="L21" s="221">
        <v>449</v>
      </c>
      <c r="M21" s="181">
        <v>461</v>
      </c>
      <c r="N21" s="85">
        <v>-0.026030368763557465</v>
      </c>
      <c r="O21" s="125"/>
      <c r="P21" s="125"/>
      <c r="R21" s="133" t="s">
        <v>53</v>
      </c>
      <c r="S21" s="128" t="s">
        <v>31</v>
      </c>
      <c r="T21" s="124">
        <v>32</v>
      </c>
      <c r="U21" s="181">
        <v>40</v>
      </c>
      <c r="V21" s="85">
        <v>-0.19999999999999996</v>
      </c>
      <c r="W21" s="125"/>
      <c r="X21" s="125"/>
    </row>
    <row r="22" spans="2:24" ht="15">
      <c r="B22" s="151"/>
      <c r="C22" s="151"/>
      <c r="D22" s="126"/>
      <c r="E22" s="126"/>
      <c r="F22" s="126"/>
      <c r="G22" s="126"/>
      <c r="H22" s="151"/>
      <c r="I22" s="126"/>
      <c r="J22" s="133"/>
      <c r="K22" s="134" t="s">
        <v>29</v>
      </c>
      <c r="L22" s="182">
        <v>300</v>
      </c>
      <c r="M22" s="183">
        <v>260</v>
      </c>
      <c r="N22" s="86">
        <v>0.15384615384615374</v>
      </c>
      <c r="O22" s="132"/>
      <c r="P22" s="132"/>
      <c r="R22" s="133"/>
      <c r="S22" s="134" t="s">
        <v>27</v>
      </c>
      <c r="T22" s="131">
        <v>8</v>
      </c>
      <c r="U22" s="183">
        <v>9</v>
      </c>
      <c r="V22" s="86">
        <v>-0.11111111111111116</v>
      </c>
      <c r="W22" s="132"/>
      <c r="X22" s="132"/>
    </row>
    <row r="23" spans="2:24" ht="15">
      <c r="B23" s="153"/>
      <c r="C23" s="153"/>
      <c r="D23" s="153"/>
      <c r="E23" s="153"/>
      <c r="F23" s="153"/>
      <c r="G23" s="153"/>
      <c r="H23" s="153"/>
      <c r="I23" s="126"/>
      <c r="J23" s="133"/>
      <c r="K23" s="134" t="s">
        <v>27</v>
      </c>
      <c r="L23" s="182">
        <v>250</v>
      </c>
      <c r="M23" s="183">
        <v>257</v>
      </c>
      <c r="N23" s="86">
        <v>-0.027237354085603127</v>
      </c>
      <c r="O23" s="132"/>
      <c r="P23" s="132"/>
      <c r="R23" s="133"/>
      <c r="S23" s="134" t="s">
        <v>29</v>
      </c>
      <c r="T23" s="131">
        <v>3</v>
      </c>
      <c r="U23" s="183">
        <v>41</v>
      </c>
      <c r="V23" s="86">
        <v>-0.926829268292683</v>
      </c>
      <c r="W23" s="132"/>
      <c r="X23" s="132"/>
    </row>
    <row r="24" spans="2:24" ht="12.75">
      <c r="B24" s="153"/>
      <c r="C24" s="153"/>
      <c r="D24" s="153"/>
      <c r="E24" s="153"/>
      <c r="F24" s="153"/>
      <c r="G24" s="153"/>
      <c r="H24" s="153"/>
      <c r="I24" s="126"/>
      <c r="J24" s="141"/>
      <c r="K24" s="184" t="s">
        <v>146</v>
      </c>
      <c r="L24" s="135">
        <v>413</v>
      </c>
      <c r="M24" s="135">
        <v>421</v>
      </c>
      <c r="N24" s="87">
        <v>-0.019002375296912066</v>
      </c>
      <c r="O24" s="196"/>
      <c r="P24" s="196"/>
      <c r="R24" s="141"/>
      <c r="S24" s="184" t="s">
        <v>146</v>
      </c>
      <c r="T24" s="135">
        <v>0</v>
      </c>
      <c r="U24" s="135">
        <v>0</v>
      </c>
      <c r="V24" s="87"/>
      <c r="W24" s="196"/>
      <c r="X24" s="196"/>
    </row>
    <row r="25" spans="2:24" ht="12.75">
      <c r="B25" s="153"/>
      <c r="C25" s="153"/>
      <c r="D25" s="153"/>
      <c r="E25" s="153"/>
      <c r="F25" s="153"/>
      <c r="G25" s="153"/>
      <c r="H25" s="153"/>
      <c r="I25" s="126"/>
      <c r="J25" s="154" t="s">
        <v>73</v>
      </c>
      <c r="K25" s="149"/>
      <c r="L25" s="138">
        <v>1412</v>
      </c>
      <c r="M25" s="138">
        <v>1399</v>
      </c>
      <c r="N25" s="140">
        <v>0.00929235167977116</v>
      </c>
      <c r="O25" s="162">
        <v>0.09721839713577526</v>
      </c>
      <c r="P25" s="162">
        <v>0.0930681213411389</v>
      </c>
      <c r="R25" s="136" t="s">
        <v>82</v>
      </c>
      <c r="S25" s="149"/>
      <c r="T25" s="138">
        <v>43</v>
      </c>
      <c r="U25" s="138">
        <v>90</v>
      </c>
      <c r="V25" s="140">
        <v>-0.5222222222222221</v>
      </c>
      <c r="W25" s="162">
        <v>0.0029606169099421647</v>
      </c>
      <c r="X25" s="162">
        <v>0.005987227248536456</v>
      </c>
    </row>
    <row r="26" spans="2:24" ht="15">
      <c r="B26" s="153"/>
      <c r="C26" s="153"/>
      <c r="D26" s="153"/>
      <c r="E26" s="153"/>
      <c r="F26" s="153"/>
      <c r="G26" s="153"/>
      <c r="H26" s="153"/>
      <c r="I26" s="126"/>
      <c r="J26" s="155" t="s">
        <v>68</v>
      </c>
      <c r="K26" s="128" t="s">
        <v>0</v>
      </c>
      <c r="L26" s="221">
        <v>1240</v>
      </c>
      <c r="M26" s="181">
        <v>1324</v>
      </c>
      <c r="N26" s="85">
        <v>-0.06344410876132933</v>
      </c>
      <c r="O26" s="125"/>
      <c r="P26" s="125"/>
      <c r="R26" s="155" t="s">
        <v>54</v>
      </c>
      <c r="S26" s="128" t="s">
        <v>26</v>
      </c>
      <c r="T26" s="221">
        <v>128</v>
      </c>
      <c r="U26" s="181">
        <v>107</v>
      </c>
      <c r="V26" s="86">
        <v>0.19626168224299056</v>
      </c>
      <c r="W26" s="125"/>
      <c r="X26" s="125"/>
    </row>
    <row r="27" spans="2:24" ht="15">
      <c r="B27" s="153"/>
      <c r="C27" s="153"/>
      <c r="D27" s="153"/>
      <c r="E27" s="153"/>
      <c r="F27" s="153"/>
      <c r="G27" s="153"/>
      <c r="H27" s="153"/>
      <c r="I27" s="126"/>
      <c r="J27" s="133"/>
      <c r="K27" s="134" t="s">
        <v>32</v>
      </c>
      <c r="L27" s="182">
        <v>593</v>
      </c>
      <c r="M27" s="183">
        <v>582</v>
      </c>
      <c r="N27" s="86">
        <v>0.018900343642611617</v>
      </c>
      <c r="O27" s="132"/>
      <c r="P27" s="132"/>
      <c r="R27" s="133"/>
      <c r="S27" s="134" t="s">
        <v>31</v>
      </c>
      <c r="T27" s="182">
        <v>86</v>
      </c>
      <c r="U27" s="183">
        <v>62</v>
      </c>
      <c r="V27" s="86">
        <v>0.3870967741935485</v>
      </c>
      <c r="W27" s="132"/>
      <c r="X27" s="132"/>
    </row>
    <row r="28" spans="2:24" ht="15">
      <c r="B28" s="153"/>
      <c r="C28" s="153"/>
      <c r="D28" s="153"/>
      <c r="E28" s="153"/>
      <c r="F28" s="153"/>
      <c r="G28" s="153"/>
      <c r="H28" s="153"/>
      <c r="I28" s="126"/>
      <c r="J28" s="133"/>
      <c r="K28" s="134" t="s">
        <v>26</v>
      </c>
      <c r="L28" s="182">
        <v>510</v>
      </c>
      <c r="M28" s="183">
        <v>379</v>
      </c>
      <c r="N28" s="86">
        <v>0.34564643799472305</v>
      </c>
      <c r="O28" s="132"/>
      <c r="P28" s="132"/>
      <c r="R28" s="133"/>
      <c r="S28" s="134" t="s">
        <v>27</v>
      </c>
      <c r="T28" s="182">
        <v>79</v>
      </c>
      <c r="U28" s="183">
        <v>127</v>
      </c>
      <c r="V28" s="86">
        <v>-0.3779527559055118</v>
      </c>
      <c r="W28" s="132"/>
      <c r="X28" s="132"/>
    </row>
    <row r="29" spans="2:24" ht="12.75" customHeight="1">
      <c r="B29" s="153"/>
      <c r="C29" s="153"/>
      <c r="D29" s="153"/>
      <c r="E29" s="153"/>
      <c r="F29" s="153"/>
      <c r="G29" s="153"/>
      <c r="H29" s="153"/>
      <c r="I29" s="156"/>
      <c r="J29" s="141"/>
      <c r="K29" s="127" t="s">
        <v>146</v>
      </c>
      <c r="L29" s="135">
        <v>1777</v>
      </c>
      <c r="M29" s="135">
        <v>1517</v>
      </c>
      <c r="N29" s="87">
        <v>0.17139090309822014</v>
      </c>
      <c r="O29" s="196"/>
      <c r="P29" s="196"/>
      <c r="R29" s="141"/>
      <c r="S29" s="127" t="s">
        <v>146</v>
      </c>
      <c r="T29" s="135">
        <v>199</v>
      </c>
      <c r="U29" s="135">
        <v>162</v>
      </c>
      <c r="V29" s="87">
        <v>0.22839506172839497</v>
      </c>
      <c r="W29" s="196"/>
      <c r="X29" s="196"/>
    </row>
    <row r="30" spans="2:24" ht="12.75">
      <c r="B30" s="153"/>
      <c r="C30" s="153"/>
      <c r="D30" s="153"/>
      <c r="E30" s="153"/>
      <c r="F30" s="153"/>
      <c r="G30" s="153"/>
      <c r="H30" s="153"/>
      <c r="I30" s="126"/>
      <c r="J30" s="136" t="s">
        <v>74</v>
      </c>
      <c r="K30" s="157"/>
      <c r="L30" s="138">
        <v>4120</v>
      </c>
      <c r="M30" s="138">
        <v>3802</v>
      </c>
      <c r="N30" s="140">
        <v>0.08364018937401374</v>
      </c>
      <c r="O30" s="162">
        <v>0.28366841090608647</v>
      </c>
      <c r="P30" s="162">
        <v>0.2529270888770623</v>
      </c>
      <c r="R30" s="136" t="s">
        <v>83</v>
      </c>
      <c r="S30" s="137"/>
      <c r="T30" s="138">
        <v>492</v>
      </c>
      <c r="U30" s="138">
        <v>458</v>
      </c>
      <c r="V30" s="140">
        <v>0.07423580786026207</v>
      </c>
      <c r="W30" s="162">
        <v>0.033874965574221975</v>
      </c>
      <c r="X30" s="162">
        <v>0.030468334220329962</v>
      </c>
    </row>
    <row r="31" spans="2:24" ht="15">
      <c r="B31" s="153"/>
      <c r="C31" s="153"/>
      <c r="D31" s="153"/>
      <c r="E31" s="153"/>
      <c r="F31" s="153"/>
      <c r="G31" s="153"/>
      <c r="H31" s="153"/>
      <c r="I31" s="126"/>
      <c r="J31" s="136" t="s">
        <v>75</v>
      </c>
      <c r="K31" s="158"/>
      <c r="L31" s="138">
        <v>39</v>
      </c>
      <c r="M31" s="138">
        <v>12</v>
      </c>
      <c r="N31" s="140">
        <v>2.25</v>
      </c>
      <c r="O31" s="162">
        <v>0.0026852106857614983</v>
      </c>
      <c r="P31" s="162">
        <v>0.0007982969664715274</v>
      </c>
      <c r="R31" s="127" t="s">
        <v>55</v>
      </c>
      <c r="S31" s="128" t="s">
        <v>26</v>
      </c>
      <c r="T31" s="221">
        <v>281</v>
      </c>
      <c r="U31" s="181">
        <v>122</v>
      </c>
      <c r="V31" s="85">
        <v>1.30327868852459</v>
      </c>
      <c r="W31" s="125"/>
      <c r="X31" s="125"/>
    </row>
    <row r="32" spans="2:24" ht="15">
      <c r="B32" s="153"/>
      <c r="C32" s="153"/>
      <c r="D32" s="153"/>
      <c r="E32" s="153"/>
      <c r="F32" s="153"/>
      <c r="G32" s="153"/>
      <c r="H32" s="153"/>
      <c r="I32" s="126"/>
      <c r="J32" s="261" t="s">
        <v>76</v>
      </c>
      <c r="K32" s="262"/>
      <c r="L32" s="159">
        <v>14524</v>
      </c>
      <c r="M32" s="159">
        <v>15032</v>
      </c>
      <c r="N32" s="147">
        <v>-0.03379457158062804</v>
      </c>
      <c r="O32" s="160">
        <v>1</v>
      </c>
      <c r="P32" s="160">
        <v>1</v>
      </c>
      <c r="R32" s="133"/>
      <c r="S32" s="134" t="s">
        <v>0</v>
      </c>
      <c r="T32" s="182">
        <v>273</v>
      </c>
      <c r="U32" s="183">
        <v>274</v>
      </c>
      <c r="V32" s="86">
        <v>-0.0036496350364964014</v>
      </c>
      <c r="W32" s="132"/>
      <c r="X32" s="132"/>
    </row>
    <row r="33" spans="2:24" ht="15">
      <c r="B33" s="153"/>
      <c r="C33" s="153"/>
      <c r="D33" s="153"/>
      <c r="E33" s="153"/>
      <c r="F33" s="153"/>
      <c r="G33" s="153"/>
      <c r="H33" s="153"/>
      <c r="I33" s="126"/>
      <c r="J33" s="126"/>
      <c r="K33" s="126"/>
      <c r="L33" s="126"/>
      <c r="O33" s="152"/>
      <c r="R33" s="133"/>
      <c r="S33" s="134" t="s">
        <v>32</v>
      </c>
      <c r="T33" s="182">
        <v>188</v>
      </c>
      <c r="U33" s="183">
        <v>141</v>
      </c>
      <c r="V33" s="86">
        <v>0.33333333333333326</v>
      </c>
      <c r="W33" s="132"/>
      <c r="X33" s="132"/>
    </row>
    <row r="34" spans="2:24" ht="12.75">
      <c r="B34" s="153"/>
      <c r="C34" s="153"/>
      <c r="D34" s="153"/>
      <c r="E34" s="153"/>
      <c r="F34" s="153"/>
      <c r="G34" s="153"/>
      <c r="H34" s="153"/>
      <c r="I34" s="126"/>
      <c r="J34" s="126"/>
      <c r="K34" s="126"/>
      <c r="L34" s="126"/>
      <c r="O34" s="152"/>
      <c r="R34" s="141"/>
      <c r="S34" s="127" t="s">
        <v>146</v>
      </c>
      <c r="T34" s="135">
        <v>267</v>
      </c>
      <c r="U34" s="135">
        <v>329</v>
      </c>
      <c r="V34" s="87">
        <v>-0.18844984802431608</v>
      </c>
      <c r="W34" s="196"/>
      <c r="X34" s="196"/>
    </row>
    <row r="35" spans="2:24" ht="12.75">
      <c r="B35" s="153"/>
      <c r="C35" s="153"/>
      <c r="D35" s="153"/>
      <c r="E35" s="153"/>
      <c r="F35" s="153"/>
      <c r="G35" s="153"/>
      <c r="H35" s="153"/>
      <c r="I35" s="126"/>
      <c r="J35" s="126"/>
      <c r="K35" s="126"/>
      <c r="L35" s="126"/>
      <c r="O35" s="152"/>
      <c r="R35" s="136" t="s">
        <v>84</v>
      </c>
      <c r="S35" s="137"/>
      <c r="T35" s="138">
        <v>1009</v>
      </c>
      <c r="U35" s="138">
        <v>866</v>
      </c>
      <c r="V35" s="140">
        <v>0.16512702078521935</v>
      </c>
      <c r="W35" s="162">
        <v>0.06947122004957312</v>
      </c>
      <c r="X35" s="162">
        <v>0.057610431080361894</v>
      </c>
    </row>
    <row r="36" spans="2:24" ht="15">
      <c r="B36" s="153"/>
      <c r="C36" s="153"/>
      <c r="D36" s="153"/>
      <c r="E36" s="153"/>
      <c r="F36" s="153"/>
      <c r="G36" s="153"/>
      <c r="H36" s="153"/>
      <c r="I36" s="126"/>
      <c r="J36" s="126"/>
      <c r="K36" s="126"/>
      <c r="L36" s="126"/>
      <c r="O36" s="152"/>
      <c r="R36" s="127" t="s">
        <v>56</v>
      </c>
      <c r="S36" s="128" t="s">
        <v>0</v>
      </c>
      <c r="T36" s="221">
        <v>845</v>
      </c>
      <c r="U36" s="181">
        <v>768</v>
      </c>
      <c r="V36" s="85">
        <v>0.10026041666666674</v>
      </c>
      <c r="W36" s="125"/>
      <c r="X36" s="125"/>
    </row>
    <row r="37" spans="2:24" ht="12.75" customHeight="1">
      <c r="B37" s="153"/>
      <c r="C37" s="153"/>
      <c r="D37" s="153"/>
      <c r="E37" s="153"/>
      <c r="F37" s="153"/>
      <c r="G37" s="153"/>
      <c r="H37" s="153"/>
      <c r="I37" s="126"/>
      <c r="J37" s="126"/>
      <c r="K37" s="126"/>
      <c r="L37" s="126"/>
      <c r="O37" s="152"/>
      <c r="R37" s="133"/>
      <c r="S37" s="134" t="s">
        <v>27</v>
      </c>
      <c r="T37" s="182">
        <v>446</v>
      </c>
      <c r="U37" s="183">
        <v>426</v>
      </c>
      <c r="V37" s="86">
        <v>0.04694835680751175</v>
      </c>
      <c r="W37" s="132"/>
      <c r="X37" s="132"/>
    </row>
    <row r="38" spans="2:24" ht="12.75" customHeight="1">
      <c r="B38" s="153"/>
      <c r="C38" s="153"/>
      <c r="D38" s="153"/>
      <c r="E38" s="153"/>
      <c r="F38" s="153"/>
      <c r="G38" s="153"/>
      <c r="H38" s="153"/>
      <c r="I38" s="126"/>
      <c r="J38" s="126"/>
      <c r="K38" s="126"/>
      <c r="L38" s="126"/>
      <c r="O38" s="152"/>
      <c r="R38" s="133"/>
      <c r="S38" s="134" t="s">
        <v>33</v>
      </c>
      <c r="T38" s="182">
        <v>442</v>
      </c>
      <c r="U38" s="183">
        <v>346</v>
      </c>
      <c r="V38" s="86">
        <v>0.277456647398844</v>
      </c>
      <c r="W38" s="132"/>
      <c r="X38" s="132"/>
    </row>
    <row r="39" spans="2:24" ht="12.75" customHeight="1">
      <c r="B39" s="153"/>
      <c r="C39" s="153"/>
      <c r="D39" s="153"/>
      <c r="E39" s="153"/>
      <c r="F39" s="153"/>
      <c r="G39" s="153"/>
      <c r="H39" s="153"/>
      <c r="I39" s="126"/>
      <c r="J39" s="126"/>
      <c r="K39" s="126"/>
      <c r="L39" s="126"/>
      <c r="O39" s="152"/>
      <c r="R39" s="141"/>
      <c r="S39" s="184" t="s">
        <v>146</v>
      </c>
      <c r="T39" s="135">
        <v>1180</v>
      </c>
      <c r="U39" s="135">
        <v>821</v>
      </c>
      <c r="V39" s="87">
        <v>0.43727161997563946</v>
      </c>
      <c r="W39" s="196"/>
      <c r="X39" s="196"/>
    </row>
    <row r="40" spans="2:24" ht="12.75" customHeight="1">
      <c r="B40" s="153"/>
      <c r="C40" s="153"/>
      <c r="D40" s="153"/>
      <c r="E40" s="153"/>
      <c r="F40" s="153"/>
      <c r="G40" s="153"/>
      <c r="H40" s="153"/>
      <c r="I40" s="126"/>
      <c r="J40" s="126"/>
      <c r="K40" s="126"/>
      <c r="L40" s="126"/>
      <c r="O40" s="152"/>
      <c r="R40" s="136" t="s">
        <v>85</v>
      </c>
      <c r="S40" s="149"/>
      <c r="T40" s="138">
        <v>2913</v>
      </c>
      <c r="U40" s="138">
        <v>2361</v>
      </c>
      <c r="V40" s="140">
        <v>0.2337992376111817</v>
      </c>
      <c r="W40" s="162">
        <v>0.20056458275957037</v>
      </c>
      <c r="X40" s="162">
        <v>0.15706492815327303</v>
      </c>
    </row>
    <row r="41" spans="2:24" ht="15">
      <c r="B41" s="153"/>
      <c r="C41" s="153"/>
      <c r="D41" s="153"/>
      <c r="E41" s="153"/>
      <c r="F41" s="153"/>
      <c r="G41" s="153"/>
      <c r="H41" s="153"/>
      <c r="I41" s="126"/>
      <c r="J41" s="126"/>
      <c r="K41" s="126"/>
      <c r="L41" s="126"/>
      <c r="R41" s="155" t="s">
        <v>57</v>
      </c>
      <c r="S41" s="128" t="s">
        <v>88</v>
      </c>
      <c r="T41" s="124">
        <v>73</v>
      </c>
      <c r="U41" s="181">
        <v>47</v>
      </c>
      <c r="V41" s="85">
        <v>0.553191489361702</v>
      </c>
      <c r="W41" s="125"/>
      <c r="X41" s="125"/>
    </row>
    <row r="42" spans="2:24" ht="15">
      <c r="B42" s="153"/>
      <c r="C42" s="153"/>
      <c r="D42" s="153"/>
      <c r="E42" s="153"/>
      <c r="F42" s="153"/>
      <c r="G42" s="153"/>
      <c r="H42" s="153"/>
      <c r="I42" s="126"/>
      <c r="J42" s="126"/>
      <c r="K42" s="126"/>
      <c r="L42" s="126"/>
      <c r="R42" s="133"/>
      <c r="S42" s="134" t="s">
        <v>142</v>
      </c>
      <c r="T42" s="131">
        <v>67</v>
      </c>
      <c r="U42" s="183">
        <v>83</v>
      </c>
      <c r="V42" s="86">
        <v>-0.19277108433734935</v>
      </c>
      <c r="W42" s="132"/>
      <c r="X42" s="132"/>
    </row>
    <row r="43" spans="2:24" ht="15">
      <c r="B43" s="153"/>
      <c r="C43" s="153"/>
      <c r="D43" s="153"/>
      <c r="E43" s="153"/>
      <c r="F43" s="153"/>
      <c r="G43" s="153"/>
      <c r="H43" s="153"/>
      <c r="I43" s="126"/>
      <c r="J43" s="126"/>
      <c r="K43" s="126"/>
      <c r="L43" s="126"/>
      <c r="R43" s="133"/>
      <c r="S43" s="134" t="s">
        <v>149</v>
      </c>
      <c r="T43" s="131">
        <v>31</v>
      </c>
      <c r="U43" s="183">
        <v>26</v>
      </c>
      <c r="V43" s="86">
        <v>0.1923076923076923</v>
      </c>
      <c r="W43" s="132"/>
      <c r="X43" s="132"/>
    </row>
    <row r="44" spans="2:24" ht="12.75">
      <c r="B44" s="153"/>
      <c r="C44" s="153"/>
      <c r="D44" s="153"/>
      <c r="E44" s="153"/>
      <c r="F44" s="153"/>
      <c r="G44" s="153"/>
      <c r="H44" s="153"/>
      <c r="I44" s="126"/>
      <c r="J44" s="126"/>
      <c r="K44" s="126"/>
      <c r="L44" s="126"/>
      <c r="R44" s="141"/>
      <c r="S44" s="184" t="s">
        <v>146</v>
      </c>
      <c r="T44" s="135">
        <v>110</v>
      </c>
      <c r="U44" s="135">
        <v>129</v>
      </c>
      <c r="V44" s="87">
        <v>-0.1472868217054264</v>
      </c>
      <c r="W44" s="196"/>
      <c r="X44" s="196"/>
    </row>
    <row r="45" spans="2:24" ht="12.75">
      <c r="B45" s="153"/>
      <c r="C45" s="153"/>
      <c r="D45" s="153"/>
      <c r="E45" s="153"/>
      <c r="F45" s="153"/>
      <c r="G45" s="153"/>
      <c r="H45" s="153"/>
      <c r="I45" s="126"/>
      <c r="J45" s="126"/>
      <c r="K45" s="126"/>
      <c r="L45" s="126"/>
      <c r="R45" s="136" t="s">
        <v>86</v>
      </c>
      <c r="S45" s="149"/>
      <c r="T45" s="138">
        <v>281</v>
      </c>
      <c r="U45" s="138">
        <v>285</v>
      </c>
      <c r="V45" s="140">
        <v>-0.01403508771929829</v>
      </c>
      <c r="W45" s="162">
        <v>0.019347287248691822</v>
      </c>
      <c r="X45" s="162">
        <v>0.018959552953698777</v>
      </c>
    </row>
    <row r="46" spans="2:24" ht="12.75">
      <c r="B46" s="153"/>
      <c r="C46" s="153"/>
      <c r="D46" s="153"/>
      <c r="E46" s="153"/>
      <c r="F46" s="153"/>
      <c r="G46" s="153"/>
      <c r="H46" s="153"/>
      <c r="I46" s="126"/>
      <c r="J46" s="126"/>
      <c r="K46" s="126"/>
      <c r="L46" s="126"/>
      <c r="R46" s="136" t="s">
        <v>87</v>
      </c>
      <c r="S46" s="158"/>
      <c r="T46" s="138">
        <v>378</v>
      </c>
      <c r="U46" s="138">
        <v>162</v>
      </c>
      <c r="V46" s="140">
        <v>1.3333333333333335</v>
      </c>
      <c r="W46" s="162">
        <v>0.026025888185072982</v>
      </c>
      <c r="X46" s="162">
        <v>0.01077700904736562</v>
      </c>
    </row>
    <row r="47" spans="2:24" ht="12.75">
      <c r="B47" s="153"/>
      <c r="C47" s="153"/>
      <c r="D47" s="153"/>
      <c r="E47" s="153"/>
      <c r="F47" s="153"/>
      <c r="G47" s="153"/>
      <c r="H47" s="153"/>
      <c r="I47" s="126"/>
      <c r="J47" s="126"/>
      <c r="K47" s="126"/>
      <c r="L47" s="126"/>
      <c r="R47" s="261" t="s">
        <v>76</v>
      </c>
      <c r="S47" s="262"/>
      <c r="T47" s="138">
        <v>14524</v>
      </c>
      <c r="U47" s="138">
        <v>15032</v>
      </c>
      <c r="V47" s="140">
        <v>-0.03379457158062804</v>
      </c>
      <c r="W47" s="139">
        <v>1</v>
      </c>
      <c r="X47" s="139">
        <v>1</v>
      </c>
    </row>
    <row r="48" spans="2:12" ht="12.75">
      <c r="B48" s="153"/>
      <c r="C48" s="153"/>
      <c r="D48" s="153"/>
      <c r="E48" s="153"/>
      <c r="F48" s="153"/>
      <c r="G48" s="153"/>
      <c r="H48" s="153"/>
      <c r="I48" s="126"/>
      <c r="J48" s="126"/>
      <c r="K48" s="126"/>
      <c r="L48" s="126"/>
    </row>
    <row r="49" spans="2:12" ht="12.75">
      <c r="B49" s="153"/>
      <c r="C49" s="153"/>
      <c r="D49" s="153"/>
      <c r="E49" s="153"/>
      <c r="F49" s="153"/>
      <c r="G49" s="153"/>
      <c r="H49" s="153"/>
      <c r="I49" s="126"/>
      <c r="J49" s="126"/>
      <c r="K49" s="126"/>
      <c r="L49" s="126"/>
    </row>
    <row r="50" spans="2:12" ht="12.75">
      <c r="B50" s="153"/>
      <c r="C50" s="153"/>
      <c r="D50" s="153"/>
      <c r="E50" s="153"/>
      <c r="F50" s="153"/>
      <c r="G50" s="153"/>
      <c r="H50" s="153"/>
      <c r="I50" s="126"/>
      <c r="J50" s="126"/>
      <c r="K50" s="126"/>
      <c r="L50" s="126"/>
    </row>
    <row r="51" spans="2:12" ht="12.75">
      <c r="B51" s="153"/>
      <c r="C51" s="153"/>
      <c r="D51" s="153"/>
      <c r="E51" s="153"/>
      <c r="F51" s="153"/>
      <c r="G51" s="153"/>
      <c r="H51" s="153"/>
      <c r="I51" s="126"/>
      <c r="J51" s="126"/>
      <c r="K51" s="126"/>
      <c r="L51" s="126"/>
    </row>
    <row r="52" spans="2:12" ht="12.75">
      <c r="B52" s="153"/>
      <c r="C52" s="153"/>
      <c r="D52" s="153"/>
      <c r="E52" s="153"/>
      <c r="F52" s="153"/>
      <c r="G52" s="153"/>
      <c r="H52" s="153"/>
      <c r="I52" s="126"/>
      <c r="J52" s="126"/>
      <c r="K52" s="126"/>
      <c r="L52" s="126"/>
    </row>
    <row r="53" spans="2:12" ht="12.75">
      <c r="B53" s="153"/>
      <c r="C53" s="153"/>
      <c r="D53" s="153"/>
      <c r="E53" s="153"/>
      <c r="F53" s="153"/>
      <c r="G53" s="153"/>
      <c r="H53" s="153"/>
      <c r="I53" s="126"/>
      <c r="J53" s="126"/>
      <c r="K53" s="126"/>
      <c r="L53" s="126"/>
    </row>
    <row r="54" spans="2:12" ht="12.75">
      <c r="B54" s="153"/>
      <c r="C54" s="153"/>
      <c r="D54" s="153"/>
      <c r="E54" s="153"/>
      <c r="F54" s="153"/>
      <c r="G54" s="153"/>
      <c r="H54" s="153"/>
      <c r="I54" s="126"/>
      <c r="J54" s="126"/>
      <c r="K54" s="126"/>
      <c r="L54" s="126"/>
    </row>
    <row r="55" spans="2:12" ht="12.75">
      <c r="B55" s="153"/>
      <c r="C55" s="153"/>
      <c r="D55" s="153"/>
      <c r="E55" s="153"/>
      <c r="F55" s="153"/>
      <c r="G55" s="153"/>
      <c r="H55" s="153"/>
      <c r="I55" s="126"/>
      <c r="J55" s="126"/>
      <c r="K55" s="126"/>
      <c r="L55" s="126"/>
    </row>
    <row r="56" spans="2:12" ht="12.75">
      <c r="B56" s="153"/>
      <c r="C56" s="153"/>
      <c r="D56" s="153"/>
      <c r="E56" s="153"/>
      <c r="F56" s="153"/>
      <c r="G56" s="153"/>
      <c r="H56" s="153"/>
      <c r="I56" s="126"/>
      <c r="J56" s="126"/>
      <c r="K56" s="126"/>
      <c r="L56" s="126"/>
    </row>
    <row r="57" spans="2:12" ht="12.75">
      <c r="B57" s="153"/>
      <c r="C57" s="153"/>
      <c r="D57" s="153"/>
      <c r="E57" s="153"/>
      <c r="F57" s="153"/>
      <c r="G57" s="153"/>
      <c r="H57" s="153"/>
      <c r="I57" s="126"/>
      <c r="J57" s="126"/>
      <c r="K57" s="126"/>
      <c r="L57" s="126"/>
    </row>
    <row r="58" spans="2:24" ht="12.75">
      <c r="B58" s="153"/>
      <c r="C58" s="153"/>
      <c r="D58" s="153"/>
      <c r="E58" s="153"/>
      <c r="F58" s="153"/>
      <c r="G58" s="153"/>
      <c r="H58" s="153"/>
      <c r="I58" s="126"/>
      <c r="J58" s="126"/>
      <c r="K58" s="126"/>
      <c r="L58" s="126"/>
      <c r="R58" s="152"/>
      <c r="S58" s="152"/>
      <c r="T58" s="152"/>
      <c r="U58" s="152"/>
      <c r="V58" s="152"/>
      <c r="W58" s="152"/>
      <c r="X58" s="152"/>
    </row>
    <row r="59" spans="2:24" ht="12.75">
      <c r="B59" s="153"/>
      <c r="C59" s="153"/>
      <c r="D59" s="153"/>
      <c r="E59" s="153"/>
      <c r="F59" s="153"/>
      <c r="G59" s="153"/>
      <c r="H59" s="153"/>
      <c r="I59" s="126"/>
      <c r="J59" s="126"/>
      <c r="K59" s="126"/>
      <c r="L59" s="126"/>
      <c r="R59" s="152"/>
      <c r="S59" s="152"/>
      <c r="T59" s="152"/>
      <c r="U59" s="152"/>
      <c r="V59" s="152"/>
      <c r="W59" s="152"/>
      <c r="X59" s="152"/>
    </row>
    <row r="60" spans="2:24" ht="12.75">
      <c r="B60" s="153"/>
      <c r="C60" s="153"/>
      <c r="D60" s="153"/>
      <c r="E60" s="153"/>
      <c r="F60" s="153"/>
      <c r="G60" s="153"/>
      <c r="H60" s="153"/>
      <c r="I60" s="126"/>
      <c r="J60" s="126"/>
      <c r="K60" s="126"/>
      <c r="L60" s="126"/>
      <c r="R60" s="152"/>
      <c r="S60" s="152"/>
      <c r="T60" s="152"/>
      <c r="U60" s="152"/>
      <c r="V60" s="152"/>
      <c r="W60" s="152"/>
      <c r="X60" s="152"/>
    </row>
    <row r="61" spans="2:17" s="152" customFormat="1" ht="12.75">
      <c r="B61" s="153"/>
      <c r="C61" s="153"/>
      <c r="D61" s="153"/>
      <c r="E61" s="153"/>
      <c r="F61" s="153"/>
      <c r="G61" s="153"/>
      <c r="H61" s="153"/>
      <c r="J61" s="126"/>
      <c r="K61" s="126"/>
      <c r="L61" s="126"/>
      <c r="M61" s="115"/>
      <c r="N61" s="115"/>
      <c r="O61" s="115"/>
      <c r="P61" s="115"/>
      <c r="Q61" s="115"/>
    </row>
    <row r="62" spans="2:8" s="152" customFormat="1" ht="12.75" customHeight="1">
      <c r="B62" s="153"/>
      <c r="C62" s="153"/>
      <c r="D62" s="153"/>
      <c r="E62" s="153"/>
      <c r="F62" s="153"/>
      <c r="G62" s="153"/>
      <c r="H62" s="153"/>
    </row>
    <row r="63" spans="2:8" s="152" customFormat="1" ht="12.75">
      <c r="B63" s="153"/>
      <c r="C63" s="153"/>
      <c r="D63" s="153"/>
      <c r="E63" s="153"/>
      <c r="F63" s="153"/>
      <c r="G63" s="153"/>
      <c r="H63" s="153"/>
    </row>
    <row r="64" spans="2:8" s="152" customFormat="1" ht="12.75">
      <c r="B64" s="153"/>
      <c r="C64" s="153"/>
      <c r="D64" s="153"/>
      <c r="E64" s="153"/>
      <c r="F64" s="153"/>
      <c r="G64" s="153"/>
      <c r="H64" s="153"/>
    </row>
    <row r="65" spans="2:8" s="152" customFormat="1" ht="12.75">
      <c r="B65" s="153"/>
      <c r="C65" s="153"/>
      <c r="D65" s="153"/>
      <c r="E65" s="153"/>
      <c r="F65" s="153"/>
      <c r="G65" s="153"/>
      <c r="H65" s="153"/>
    </row>
    <row r="66" spans="2:8" s="152" customFormat="1" ht="12.75">
      <c r="B66" s="153"/>
      <c r="C66" s="153"/>
      <c r="D66" s="153"/>
      <c r="E66" s="153"/>
      <c r="F66" s="153"/>
      <c r="G66" s="153"/>
      <c r="H66" s="153"/>
    </row>
    <row r="67" spans="2:8" s="152" customFormat="1" ht="12.75">
      <c r="B67" s="153"/>
      <c r="C67" s="153"/>
      <c r="D67" s="153"/>
      <c r="E67" s="153"/>
      <c r="F67" s="153"/>
      <c r="G67" s="153"/>
      <c r="H67" s="153"/>
    </row>
    <row r="68" spans="2:24" s="152" customFormat="1" ht="12.75">
      <c r="B68" s="153"/>
      <c r="C68" s="153"/>
      <c r="D68" s="153"/>
      <c r="E68" s="153"/>
      <c r="F68" s="153"/>
      <c r="G68" s="153"/>
      <c r="H68" s="153"/>
      <c r="R68" s="115"/>
      <c r="S68" s="115"/>
      <c r="T68" s="115"/>
      <c r="U68" s="115"/>
      <c r="V68" s="115"/>
      <c r="W68" s="115"/>
      <c r="X68" s="115"/>
    </row>
    <row r="69" spans="2:24" s="152" customFormat="1" ht="12.75">
      <c r="B69" s="153"/>
      <c r="C69" s="153"/>
      <c r="D69" s="153"/>
      <c r="E69" s="153"/>
      <c r="F69" s="153"/>
      <c r="G69" s="153"/>
      <c r="H69" s="153"/>
      <c r="R69" s="115"/>
      <c r="S69" s="115"/>
      <c r="T69" s="115"/>
      <c r="U69" s="115"/>
      <c r="V69" s="115"/>
      <c r="W69" s="115"/>
      <c r="X69" s="115"/>
    </row>
    <row r="70" spans="2:24" s="152" customFormat="1" ht="12.75">
      <c r="B70" s="153"/>
      <c r="C70" s="153"/>
      <c r="D70" s="153"/>
      <c r="E70" s="153"/>
      <c r="F70" s="153"/>
      <c r="G70" s="153"/>
      <c r="H70" s="153"/>
      <c r="R70" s="115"/>
      <c r="S70" s="115"/>
      <c r="T70" s="115"/>
      <c r="U70" s="115"/>
      <c r="V70" s="115"/>
      <c r="W70" s="115"/>
      <c r="X70" s="115"/>
    </row>
    <row r="71" spans="2:17" ht="12.75">
      <c r="B71" s="153"/>
      <c r="C71" s="153"/>
      <c r="D71" s="153"/>
      <c r="E71" s="153"/>
      <c r="F71" s="153"/>
      <c r="G71" s="153"/>
      <c r="H71" s="153"/>
      <c r="I71" s="126"/>
      <c r="J71" s="152"/>
      <c r="K71" s="152"/>
      <c r="L71" s="152"/>
      <c r="M71" s="152"/>
      <c r="N71" s="152"/>
      <c r="O71" s="152"/>
      <c r="P71" s="152"/>
      <c r="Q71" s="152"/>
    </row>
    <row r="72" spans="2:12" ht="12.75">
      <c r="B72" s="153"/>
      <c r="C72" s="153"/>
      <c r="D72" s="153"/>
      <c r="E72" s="153"/>
      <c r="F72" s="153"/>
      <c r="G72" s="153"/>
      <c r="H72" s="153"/>
      <c r="I72" s="126"/>
      <c r="J72" s="126"/>
      <c r="K72" s="126"/>
      <c r="L72" s="126"/>
    </row>
    <row r="73" spans="2:12" ht="12.75">
      <c r="B73" s="153"/>
      <c r="C73" s="153"/>
      <c r="D73" s="153"/>
      <c r="E73" s="153"/>
      <c r="F73" s="153"/>
      <c r="G73" s="153"/>
      <c r="H73" s="153"/>
      <c r="I73" s="126"/>
      <c r="J73" s="126"/>
      <c r="K73" s="126"/>
      <c r="L73" s="126"/>
    </row>
    <row r="74" spans="2:12" ht="12.75">
      <c r="B74" s="153"/>
      <c r="C74" s="153"/>
      <c r="D74" s="153"/>
      <c r="E74" s="153"/>
      <c r="F74" s="153"/>
      <c r="G74" s="153"/>
      <c r="H74" s="153"/>
      <c r="I74" s="126"/>
      <c r="J74" s="126"/>
      <c r="K74" s="126"/>
      <c r="L74" s="126"/>
    </row>
    <row r="75" spans="2:12" ht="12.75">
      <c r="B75" s="153"/>
      <c r="C75" s="153"/>
      <c r="D75" s="153"/>
      <c r="E75" s="153"/>
      <c r="F75" s="153"/>
      <c r="G75" s="153"/>
      <c r="H75" s="153"/>
      <c r="I75" s="126"/>
      <c r="J75" s="126"/>
      <c r="K75" s="126"/>
      <c r="L75" s="126"/>
    </row>
    <row r="76" spans="2:12" ht="12.75">
      <c r="B76" s="153"/>
      <c r="C76" s="153"/>
      <c r="D76" s="153"/>
      <c r="E76" s="153"/>
      <c r="F76" s="153"/>
      <c r="G76" s="153"/>
      <c r="H76" s="153"/>
      <c r="I76" s="126"/>
      <c r="J76" s="126"/>
      <c r="K76" s="126"/>
      <c r="L76" s="126"/>
    </row>
    <row r="77" spans="2:12" ht="12.75">
      <c r="B77" s="153"/>
      <c r="C77" s="153"/>
      <c r="D77" s="153"/>
      <c r="E77" s="153"/>
      <c r="F77" s="153"/>
      <c r="G77" s="153"/>
      <c r="H77" s="153"/>
      <c r="I77" s="126"/>
      <c r="J77" s="126"/>
      <c r="K77" s="126"/>
      <c r="L77" s="126"/>
    </row>
    <row r="78" spans="2:12" ht="12.75">
      <c r="B78" s="153"/>
      <c r="C78" s="153"/>
      <c r="D78" s="153"/>
      <c r="E78" s="153"/>
      <c r="F78" s="153"/>
      <c r="G78" s="153"/>
      <c r="H78" s="153"/>
      <c r="I78" s="126"/>
      <c r="J78" s="126"/>
      <c r="K78" s="126"/>
      <c r="L78" s="126"/>
    </row>
    <row r="79" spans="2:12" ht="12.75">
      <c r="B79" s="153"/>
      <c r="C79" s="153"/>
      <c r="D79" s="153"/>
      <c r="E79" s="153"/>
      <c r="F79" s="153"/>
      <c r="G79" s="153"/>
      <c r="H79" s="153"/>
      <c r="I79" s="126"/>
      <c r="J79" s="126"/>
      <c r="K79" s="126"/>
      <c r="L79" s="126"/>
    </row>
    <row r="80" spans="2:12" ht="12.75">
      <c r="B80" s="153"/>
      <c r="C80" s="153"/>
      <c r="D80" s="153"/>
      <c r="E80" s="153"/>
      <c r="F80" s="153"/>
      <c r="G80" s="153"/>
      <c r="H80" s="153"/>
      <c r="I80" s="126"/>
      <c r="J80" s="126"/>
      <c r="K80" s="126"/>
      <c r="L80" s="126"/>
    </row>
    <row r="81" spans="2:12" ht="12.75">
      <c r="B81" s="153"/>
      <c r="C81" s="153"/>
      <c r="D81" s="153"/>
      <c r="E81" s="153"/>
      <c r="F81" s="153"/>
      <c r="G81" s="153"/>
      <c r="H81" s="153"/>
      <c r="I81" s="126"/>
      <c r="J81" s="126"/>
      <c r="K81" s="126"/>
      <c r="L81" s="126"/>
    </row>
    <row r="82" spans="2:12" ht="12.75">
      <c r="B82" s="153"/>
      <c r="C82" s="153"/>
      <c r="D82" s="153"/>
      <c r="E82" s="153"/>
      <c r="F82" s="153"/>
      <c r="G82" s="153"/>
      <c r="H82" s="153"/>
      <c r="I82" s="126"/>
      <c r="J82" s="126"/>
      <c r="K82" s="126"/>
      <c r="L82" s="126"/>
    </row>
    <row r="83" spans="2:12" ht="12.75">
      <c r="B83" s="153"/>
      <c r="C83" s="153"/>
      <c r="D83" s="153"/>
      <c r="E83" s="153"/>
      <c r="F83" s="153"/>
      <c r="G83" s="153"/>
      <c r="H83" s="153"/>
      <c r="I83" s="126"/>
      <c r="J83" s="126"/>
      <c r="K83" s="126"/>
      <c r="L83" s="126"/>
    </row>
    <row r="84" spans="2:12" ht="12.75">
      <c r="B84" s="153"/>
      <c r="C84" s="153"/>
      <c r="D84" s="153"/>
      <c r="E84" s="153"/>
      <c r="F84" s="153"/>
      <c r="G84" s="153"/>
      <c r="H84" s="153"/>
      <c r="I84" s="126"/>
      <c r="J84" s="126"/>
      <c r="K84" s="126"/>
      <c r="L84" s="126"/>
    </row>
    <row r="85" spans="2:12" ht="12.75">
      <c r="B85" s="153"/>
      <c r="C85" s="153"/>
      <c r="D85" s="153"/>
      <c r="E85" s="153"/>
      <c r="F85" s="153"/>
      <c r="G85" s="153"/>
      <c r="H85" s="153"/>
      <c r="I85" s="126"/>
      <c r="J85" s="126"/>
      <c r="K85" s="126"/>
      <c r="L85" s="126"/>
    </row>
    <row r="86" spans="2:12" ht="12.75">
      <c r="B86" s="153"/>
      <c r="C86" s="153"/>
      <c r="D86" s="153"/>
      <c r="E86" s="153"/>
      <c r="F86" s="153"/>
      <c r="G86" s="153"/>
      <c r="H86" s="153"/>
      <c r="I86" s="126"/>
      <c r="J86" s="126"/>
      <c r="K86" s="126"/>
      <c r="L86" s="126"/>
    </row>
    <row r="87" spans="2:12" ht="12.75">
      <c r="B87" s="153"/>
      <c r="C87" s="153"/>
      <c r="D87" s="153"/>
      <c r="E87" s="153"/>
      <c r="F87" s="153"/>
      <c r="G87" s="153"/>
      <c r="H87" s="153"/>
      <c r="I87" s="126"/>
      <c r="J87" s="126"/>
      <c r="K87" s="126"/>
      <c r="L87" s="126"/>
    </row>
    <row r="88" spans="2:12" ht="12.75">
      <c r="B88" s="153"/>
      <c r="C88" s="153"/>
      <c r="D88" s="153"/>
      <c r="E88" s="153"/>
      <c r="F88" s="153"/>
      <c r="G88" s="153"/>
      <c r="H88" s="153"/>
      <c r="I88" s="126"/>
      <c r="J88" s="126"/>
      <c r="K88" s="126"/>
      <c r="L88" s="126"/>
    </row>
    <row r="89" spans="2:12" ht="12.75">
      <c r="B89" s="153"/>
      <c r="C89" s="153"/>
      <c r="D89" s="153"/>
      <c r="E89" s="153"/>
      <c r="F89" s="153"/>
      <c r="G89" s="153"/>
      <c r="H89" s="153"/>
      <c r="I89" s="126"/>
      <c r="J89" s="126"/>
      <c r="K89" s="126"/>
      <c r="L89" s="126"/>
    </row>
    <row r="90" spans="2:12" ht="12.75">
      <c r="B90" s="153"/>
      <c r="C90" s="153"/>
      <c r="D90" s="153"/>
      <c r="E90" s="153"/>
      <c r="F90" s="153"/>
      <c r="G90" s="153"/>
      <c r="H90" s="153"/>
      <c r="I90" s="126"/>
      <c r="J90" s="126"/>
      <c r="K90" s="126"/>
      <c r="L90" s="126"/>
    </row>
    <row r="91" spans="2:12" ht="12.75">
      <c r="B91" s="153"/>
      <c r="C91" s="153"/>
      <c r="D91" s="153"/>
      <c r="E91" s="153"/>
      <c r="F91" s="153"/>
      <c r="G91" s="153"/>
      <c r="H91" s="153"/>
      <c r="I91" s="126"/>
      <c r="J91" s="126"/>
      <c r="K91" s="126"/>
      <c r="L91" s="126"/>
    </row>
    <row r="92" spans="2:12" ht="12.75">
      <c r="B92" s="153"/>
      <c r="C92" s="153"/>
      <c r="D92" s="153"/>
      <c r="E92" s="153"/>
      <c r="F92" s="153"/>
      <c r="G92" s="153"/>
      <c r="H92" s="153"/>
      <c r="I92" s="126"/>
      <c r="J92" s="126"/>
      <c r="K92" s="126"/>
      <c r="L92" s="126"/>
    </row>
    <row r="93" spans="2:12" ht="12.75">
      <c r="B93" s="153"/>
      <c r="C93" s="153"/>
      <c r="D93" s="153"/>
      <c r="E93" s="153"/>
      <c r="F93" s="153"/>
      <c r="G93" s="153"/>
      <c r="H93" s="153"/>
      <c r="I93" s="126"/>
      <c r="J93" s="126"/>
      <c r="K93" s="126"/>
      <c r="L93" s="126"/>
    </row>
    <row r="94" spans="2:12" ht="12.75">
      <c r="B94" s="153"/>
      <c r="C94" s="153"/>
      <c r="D94" s="153"/>
      <c r="E94" s="153"/>
      <c r="F94" s="153"/>
      <c r="G94" s="153"/>
      <c r="H94" s="153"/>
      <c r="I94" s="126"/>
      <c r="J94" s="126"/>
      <c r="K94" s="126"/>
      <c r="L94" s="126"/>
    </row>
    <row r="95" spans="2:12" ht="12.75">
      <c r="B95" s="153"/>
      <c r="C95" s="153"/>
      <c r="D95" s="153"/>
      <c r="E95" s="153"/>
      <c r="F95" s="153"/>
      <c r="G95" s="153"/>
      <c r="H95" s="153"/>
      <c r="I95" s="126"/>
      <c r="J95" s="126"/>
      <c r="K95" s="126"/>
      <c r="L95" s="126"/>
    </row>
    <row r="96" spans="2:12" ht="12.75">
      <c r="B96" s="153"/>
      <c r="C96" s="153"/>
      <c r="D96" s="153"/>
      <c r="E96" s="153"/>
      <c r="F96" s="153"/>
      <c r="G96" s="153"/>
      <c r="H96" s="153"/>
      <c r="I96" s="126"/>
      <c r="J96" s="126"/>
      <c r="K96" s="126"/>
      <c r="L96" s="126"/>
    </row>
    <row r="97" spans="2:12" ht="12.75">
      <c r="B97" s="153"/>
      <c r="C97" s="153"/>
      <c r="D97" s="153"/>
      <c r="E97" s="153"/>
      <c r="F97" s="153"/>
      <c r="G97" s="153"/>
      <c r="H97" s="153"/>
      <c r="I97" s="126"/>
      <c r="J97" s="126"/>
      <c r="K97" s="126"/>
      <c r="L97" s="126"/>
    </row>
    <row r="98" spans="2:12" ht="12.75">
      <c r="B98" s="153"/>
      <c r="C98" s="153"/>
      <c r="D98" s="153"/>
      <c r="E98" s="153"/>
      <c r="F98" s="153"/>
      <c r="G98" s="153"/>
      <c r="H98" s="153"/>
      <c r="I98" s="126"/>
      <c r="J98" s="126"/>
      <c r="K98" s="126"/>
      <c r="L98" s="126"/>
    </row>
    <row r="99" spans="2:12" ht="12.75">
      <c r="B99" s="153"/>
      <c r="C99" s="153"/>
      <c r="D99" s="153"/>
      <c r="E99" s="153"/>
      <c r="F99" s="153"/>
      <c r="G99" s="153"/>
      <c r="H99" s="153"/>
      <c r="I99" s="126"/>
      <c r="J99" s="126"/>
      <c r="K99" s="126"/>
      <c r="L99" s="126"/>
    </row>
    <row r="100" spans="2:12" ht="12.75">
      <c r="B100" s="153"/>
      <c r="C100" s="153"/>
      <c r="D100" s="153"/>
      <c r="E100" s="153"/>
      <c r="F100" s="153"/>
      <c r="G100" s="153"/>
      <c r="H100" s="153"/>
      <c r="I100" s="126"/>
      <c r="J100" s="126"/>
      <c r="K100" s="126"/>
      <c r="L100" s="126"/>
    </row>
    <row r="101" spans="2:12" ht="12.75">
      <c r="B101" s="153"/>
      <c r="C101" s="153"/>
      <c r="D101" s="153"/>
      <c r="E101" s="153"/>
      <c r="F101" s="153"/>
      <c r="G101" s="153"/>
      <c r="H101" s="153"/>
      <c r="I101" s="126"/>
      <c r="J101" s="126"/>
      <c r="K101" s="126"/>
      <c r="L101" s="126"/>
    </row>
    <row r="102" spans="2:12" ht="12.75">
      <c r="B102" s="153"/>
      <c r="C102" s="153"/>
      <c r="D102" s="153"/>
      <c r="E102" s="153"/>
      <c r="F102" s="153"/>
      <c r="G102" s="153"/>
      <c r="H102" s="153"/>
      <c r="I102" s="126"/>
      <c r="J102" s="126"/>
      <c r="K102" s="126"/>
      <c r="L102" s="126"/>
    </row>
    <row r="103" spans="2:12" ht="12.75">
      <c r="B103" s="153"/>
      <c r="C103" s="153"/>
      <c r="D103" s="153"/>
      <c r="E103" s="153"/>
      <c r="F103" s="153"/>
      <c r="G103" s="153"/>
      <c r="H103" s="153"/>
      <c r="I103" s="126"/>
      <c r="J103" s="126"/>
      <c r="K103" s="126"/>
      <c r="L103" s="126"/>
    </row>
    <row r="104" spans="2:12" ht="12.75">
      <c r="B104" s="153"/>
      <c r="C104" s="153"/>
      <c r="D104" s="153"/>
      <c r="E104" s="153"/>
      <c r="F104" s="153"/>
      <c r="G104" s="153"/>
      <c r="H104" s="153"/>
      <c r="I104" s="126"/>
      <c r="J104" s="126"/>
      <c r="K104" s="126"/>
      <c r="L104" s="126"/>
    </row>
    <row r="105" spans="2:12" ht="12.75">
      <c r="B105" s="151"/>
      <c r="C105" s="151"/>
      <c r="D105" s="126"/>
      <c r="E105" s="126"/>
      <c r="F105" s="126"/>
      <c r="G105" s="126"/>
      <c r="H105" s="151"/>
      <c r="I105" s="126"/>
      <c r="J105" s="126"/>
      <c r="K105" s="126"/>
      <c r="L105" s="126"/>
    </row>
    <row r="106" spans="2:12" ht="12.75">
      <c r="B106" s="151"/>
      <c r="C106" s="151"/>
      <c r="D106" s="126"/>
      <c r="E106" s="126"/>
      <c r="F106" s="126"/>
      <c r="G106" s="126"/>
      <c r="H106" s="151"/>
      <c r="I106" s="126"/>
      <c r="J106" s="126"/>
      <c r="K106" s="126"/>
      <c r="L106" s="126"/>
    </row>
    <row r="107" spans="2:12" ht="12.75">
      <c r="B107" s="151"/>
      <c r="C107" s="151"/>
      <c r="D107" s="126"/>
      <c r="E107" s="126"/>
      <c r="F107" s="126"/>
      <c r="G107" s="126"/>
      <c r="H107" s="151"/>
      <c r="I107" s="126"/>
      <c r="J107" s="126"/>
      <c r="K107" s="126"/>
      <c r="L107" s="126"/>
    </row>
    <row r="108" spans="2:12" ht="12.75">
      <c r="B108" s="151"/>
      <c r="C108" s="151"/>
      <c r="D108" s="126"/>
      <c r="E108" s="126"/>
      <c r="F108" s="126"/>
      <c r="G108" s="126"/>
      <c r="H108" s="151"/>
      <c r="I108" s="126"/>
      <c r="J108" s="126"/>
      <c r="K108" s="126"/>
      <c r="L108" s="126"/>
    </row>
    <row r="109" spans="2:12" ht="12.75">
      <c r="B109" s="151"/>
      <c r="C109" s="151"/>
      <c r="D109" s="126"/>
      <c r="E109" s="126"/>
      <c r="F109" s="126"/>
      <c r="G109" s="126"/>
      <c r="H109" s="151"/>
      <c r="I109" s="126"/>
      <c r="J109" s="126"/>
      <c r="K109" s="126"/>
      <c r="L109" s="126"/>
    </row>
    <row r="110" spans="2:12" ht="12.75">
      <c r="B110" s="151"/>
      <c r="C110" s="151"/>
      <c r="D110" s="126"/>
      <c r="E110" s="126"/>
      <c r="F110" s="126"/>
      <c r="G110" s="126"/>
      <c r="H110" s="151"/>
      <c r="I110" s="126"/>
      <c r="J110" s="126"/>
      <c r="K110" s="126"/>
      <c r="L110" s="126"/>
    </row>
    <row r="111" spans="2:12" ht="12.75">
      <c r="B111" s="151"/>
      <c r="C111" s="151"/>
      <c r="D111" s="126"/>
      <c r="E111" s="126"/>
      <c r="F111" s="126"/>
      <c r="G111" s="126"/>
      <c r="H111" s="151"/>
      <c r="I111" s="126"/>
      <c r="J111" s="126"/>
      <c r="K111" s="126"/>
      <c r="L111" s="126"/>
    </row>
    <row r="112" spans="2:12" ht="12.75">
      <c r="B112" s="151"/>
      <c r="C112" s="151"/>
      <c r="D112" s="126"/>
      <c r="E112" s="126"/>
      <c r="F112" s="126"/>
      <c r="G112" s="126"/>
      <c r="H112" s="151"/>
      <c r="I112" s="126"/>
      <c r="J112" s="126"/>
      <c r="K112" s="126"/>
      <c r="L112" s="126"/>
    </row>
    <row r="113" spans="2:12" ht="12.75">
      <c r="B113" s="151"/>
      <c r="C113" s="151"/>
      <c r="D113" s="126"/>
      <c r="E113" s="126"/>
      <c r="F113" s="126"/>
      <c r="G113" s="126"/>
      <c r="H113" s="151"/>
      <c r="I113" s="126"/>
      <c r="J113" s="126"/>
      <c r="K113" s="126"/>
      <c r="L113" s="126"/>
    </row>
    <row r="114" spans="2:12" ht="12.75">
      <c r="B114" s="151"/>
      <c r="C114" s="151"/>
      <c r="D114" s="126"/>
      <c r="E114" s="126"/>
      <c r="F114" s="126"/>
      <c r="G114" s="126"/>
      <c r="H114" s="151"/>
      <c r="I114" s="126"/>
      <c r="J114" s="126"/>
      <c r="K114" s="126"/>
      <c r="L114" s="126"/>
    </row>
    <row r="115" spans="2:12" ht="12.75">
      <c r="B115" s="151"/>
      <c r="C115" s="151"/>
      <c r="D115" s="126"/>
      <c r="E115" s="126"/>
      <c r="F115" s="126"/>
      <c r="G115" s="126"/>
      <c r="H115" s="151"/>
      <c r="I115" s="126"/>
      <c r="J115" s="126"/>
      <c r="K115" s="126"/>
      <c r="L115" s="126"/>
    </row>
    <row r="116" spans="2:12" ht="12.75">
      <c r="B116" s="151"/>
      <c r="C116" s="151"/>
      <c r="D116" s="126"/>
      <c r="E116" s="126"/>
      <c r="F116" s="126"/>
      <c r="G116" s="126"/>
      <c r="H116" s="151"/>
      <c r="I116" s="126"/>
      <c r="J116" s="126"/>
      <c r="K116" s="126"/>
      <c r="L116" s="126"/>
    </row>
    <row r="117" spans="2:12" ht="12.75">
      <c r="B117" s="151"/>
      <c r="C117" s="151"/>
      <c r="D117" s="126"/>
      <c r="E117" s="126"/>
      <c r="F117" s="126"/>
      <c r="G117" s="126"/>
      <c r="H117" s="151"/>
      <c r="I117" s="126"/>
      <c r="J117" s="126"/>
      <c r="K117" s="126"/>
      <c r="L117" s="126"/>
    </row>
    <row r="118" spans="2:12" ht="12.75">
      <c r="B118" s="151"/>
      <c r="C118" s="151"/>
      <c r="D118" s="126"/>
      <c r="E118" s="126"/>
      <c r="F118" s="126"/>
      <c r="G118" s="126"/>
      <c r="H118" s="151"/>
      <c r="I118" s="126"/>
      <c r="J118" s="126"/>
      <c r="K118" s="126"/>
      <c r="L118" s="126"/>
    </row>
    <row r="119" spans="2:12" ht="12.75">
      <c r="B119" s="151"/>
      <c r="C119" s="151"/>
      <c r="D119" s="126"/>
      <c r="E119" s="126"/>
      <c r="F119" s="126"/>
      <c r="G119" s="126"/>
      <c r="H119" s="151"/>
      <c r="I119" s="126"/>
      <c r="J119" s="126"/>
      <c r="K119" s="126"/>
      <c r="L119" s="126"/>
    </row>
    <row r="120" spans="2:12" ht="12.75">
      <c r="B120" s="151"/>
      <c r="C120" s="151"/>
      <c r="D120" s="126"/>
      <c r="E120" s="126"/>
      <c r="F120" s="126"/>
      <c r="G120" s="126"/>
      <c r="H120" s="151"/>
      <c r="I120" s="126"/>
      <c r="J120" s="126"/>
      <c r="K120" s="126"/>
      <c r="L120" s="126"/>
    </row>
    <row r="121" spans="2:12" ht="12.75">
      <c r="B121" s="151"/>
      <c r="C121" s="151"/>
      <c r="D121" s="126"/>
      <c r="E121" s="126"/>
      <c r="F121" s="126"/>
      <c r="G121" s="126"/>
      <c r="H121" s="151"/>
      <c r="I121" s="126"/>
      <c r="J121" s="126"/>
      <c r="K121" s="126"/>
      <c r="L121" s="126"/>
    </row>
    <row r="122" spans="2:12" ht="12.75">
      <c r="B122" s="151"/>
      <c r="C122" s="151"/>
      <c r="D122" s="126"/>
      <c r="E122" s="126"/>
      <c r="F122" s="126"/>
      <c r="G122" s="126"/>
      <c r="H122" s="151"/>
      <c r="I122" s="126"/>
      <c r="J122" s="126"/>
      <c r="K122" s="126"/>
      <c r="L122" s="126"/>
    </row>
    <row r="123" spans="2:12" ht="12.75">
      <c r="B123" s="151"/>
      <c r="C123" s="151"/>
      <c r="D123" s="126"/>
      <c r="E123" s="126"/>
      <c r="F123" s="126"/>
      <c r="G123" s="126"/>
      <c r="H123" s="151"/>
      <c r="I123" s="126"/>
      <c r="J123" s="126"/>
      <c r="K123" s="126"/>
      <c r="L123" s="126"/>
    </row>
    <row r="124" spans="2:12" ht="12.75">
      <c r="B124" s="151"/>
      <c r="C124" s="151"/>
      <c r="D124" s="126"/>
      <c r="E124" s="126"/>
      <c r="F124" s="126"/>
      <c r="G124" s="126"/>
      <c r="H124" s="151"/>
      <c r="I124" s="126"/>
      <c r="J124" s="126"/>
      <c r="K124" s="126"/>
      <c r="L124" s="126"/>
    </row>
    <row r="125" spans="2:12" ht="12.75">
      <c r="B125" s="151"/>
      <c r="C125" s="151"/>
      <c r="D125" s="126"/>
      <c r="E125" s="126"/>
      <c r="F125" s="126"/>
      <c r="G125" s="126"/>
      <c r="H125" s="151"/>
      <c r="I125" s="126"/>
      <c r="J125" s="126"/>
      <c r="K125" s="126"/>
      <c r="L125" s="126"/>
    </row>
    <row r="126" spans="2:12" ht="12.75">
      <c r="B126" s="151"/>
      <c r="C126" s="151"/>
      <c r="D126" s="126"/>
      <c r="E126" s="126"/>
      <c r="F126" s="126"/>
      <c r="G126" s="126"/>
      <c r="H126" s="151"/>
      <c r="I126" s="126"/>
      <c r="J126" s="126"/>
      <c r="K126" s="126"/>
      <c r="L126" s="126"/>
    </row>
    <row r="127" spans="2:12" ht="12.75">
      <c r="B127" s="151"/>
      <c r="C127" s="151"/>
      <c r="D127" s="126"/>
      <c r="E127" s="126"/>
      <c r="F127" s="126"/>
      <c r="G127" s="126"/>
      <c r="H127" s="151"/>
      <c r="I127" s="126"/>
      <c r="J127" s="126"/>
      <c r="K127" s="126"/>
      <c r="L127" s="126"/>
    </row>
    <row r="128" spans="2:12" ht="12.75">
      <c r="B128" s="151"/>
      <c r="C128" s="161"/>
      <c r="D128" s="126"/>
      <c r="E128" s="126"/>
      <c r="F128" s="126"/>
      <c r="G128" s="126"/>
      <c r="H128" s="151"/>
      <c r="I128" s="126"/>
      <c r="J128" s="126"/>
      <c r="K128" s="126"/>
      <c r="L128" s="126"/>
    </row>
    <row r="129" spans="2:12" ht="12.75">
      <c r="B129" s="151"/>
      <c r="C129" s="151"/>
      <c r="D129" s="126"/>
      <c r="E129" s="126"/>
      <c r="F129" s="126"/>
      <c r="G129" s="126"/>
      <c r="H129" s="151"/>
      <c r="I129" s="126"/>
      <c r="J129" s="126"/>
      <c r="K129" s="126"/>
      <c r="L129" s="126"/>
    </row>
    <row r="130" spans="2:12" ht="12.75">
      <c r="B130" s="151"/>
      <c r="C130" s="151"/>
      <c r="D130" s="126"/>
      <c r="E130" s="126"/>
      <c r="F130" s="126"/>
      <c r="G130" s="126"/>
      <c r="H130" s="151"/>
      <c r="I130" s="126"/>
      <c r="J130" s="126"/>
      <c r="K130" s="126"/>
      <c r="L130" s="126"/>
    </row>
    <row r="131" spans="2:12" ht="12.75">
      <c r="B131" s="151"/>
      <c r="C131" s="151"/>
      <c r="D131" s="126"/>
      <c r="E131" s="126"/>
      <c r="F131" s="126"/>
      <c r="G131" s="126"/>
      <c r="H131" s="151"/>
      <c r="I131" s="126"/>
      <c r="J131" s="126"/>
      <c r="K131" s="126"/>
      <c r="L131" s="126"/>
    </row>
    <row r="132" spans="2:12" ht="12.75">
      <c r="B132" s="151"/>
      <c r="C132" s="151"/>
      <c r="D132" s="126"/>
      <c r="E132" s="126"/>
      <c r="F132" s="126"/>
      <c r="G132" s="126"/>
      <c r="H132" s="151"/>
      <c r="I132" s="126"/>
      <c r="J132" s="126"/>
      <c r="K132" s="126"/>
      <c r="L132" s="126"/>
    </row>
    <row r="133" spans="2:12" ht="12.75">
      <c r="B133" s="151"/>
      <c r="C133" s="151"/>
      <c r="D133" s="126"/>
      <c r="E133" s="126"/>
      <c r="F133" s="126"/>
      <c r="G133" s="126"/>
      <c r="H133" s="151"/>
      <c r="I133" s="126"/>
      <c r="J133" s="126"/>
      <c r="K133" s="126"/>
      <c r="L133" s="126"/>
    </row>
    <row r="134" spans="2:12" ht="12.75">
      <c r="B134" s="151"/>
      <c r="C134" s="151"/>
      <c r="D134" s="126"/>
      <c r="E134" s="126"/>
      <c r="F134" s="126"/>
      <c r="G134" s="126"/>
      <c r="H134" s="151"/>
      <c r="I134" s="126"/>
      <c r="J134" s="126"/>
      <c r="K134" s="126"/>
      <c r="L134" s="126"/>
    </row>
    <row r="135" spans="2:12" ht="12.75">
      <c r="B135" s="151"/>
      <c r="C135" s="151"/>
      <c r="D135" s="126"/>
      <c r="E135" s="126"/>
      <c r="F135" s="126"/>
      <c r="G135" s="126"/>
      <c r="H135" s="151"/>
      <c r="I135" s="126"/>
      <c r="J135" s="126"/>
      <c r="K135" s="126"/>
      <c r="L135" s="126"/>
    </row>
    <row r="136" spans="2:12" ht="12.75">
      <c r="B136" s="151"/>
      <c r="C136" s="151"/>
      <c r="D136" s="126"/>
      <c r="E136" s="126"/>
      <c r="F136" s="126"/>
      <c r="G136" s="126"/>
      <c r="H136" s="151"/>
      <c r="I136" s="126"/>
      <c r="J136" s="126"/>
      <c r="K136" s="126"/>
      <c r="L136" s="126"/>
    </row>
    <row r="137" spans="2:12" ht="12.75">
      <c r="B137" s="151"/>
      <c r="C137" s="151"/>
      <c r="D137" s="126"/>
      <c r="E137" s="126"/>
      <c r="F137" s="126"/>
      <c r="G137" s="126"/>
      <c r="H137" s="151"/>
      <c r="I137" s="126"/>
      <c r="J137" s="126"/>
      <c r="K137" s="126"/>
      <c r="L137" s="126"/>
    </row>
    <row r="138" spans="2:12" ht="12.75">
      <c r="B138" s="151"/>
      <c r="C138" s="151"/>
      <c r="D138" s="126"/>
      <c r="E138" s="126"/>
      <c r="F138" s="126"/>
      <c r="G138" s="126"/>
      <c r="H138" s="151"/>
      <c r="I138" s="126"/>
      <c r="J138" s="126"/>
      <c r="K138" s="126"/>
      <c r="L138" s="126"/>
    </row>
    <row r="139" spans="2:12" ht="12.75">
      <c r="B139" s="151"/>
      <c r="C139" s="151"/>
      <c r="D139" s="126"/>
      <c r="E139" s="126"/>
      <c r="F139" s="126"/>
      <c r="G139" s="126"/>
      <c r="H139" s="151"/>
      <c r="I139" s="126"/>
      <c r="J139" s="126"/>
      <c r="K139" s="126"/>
      <c r="L139" s="126"/>
    </row>
    <row r="140" spans="2:12" ht="12.75">
      <c r="B140" s="151"/>
      <c r="C140" s="161"/>
      <c r="D140" s="126"/>
      <c r="E140" s="126"/>
      <c r="F140" s="126"/>
      <c r="G140" s="126"/>
      <c r="H140" s="151"/>
      <c r="I140" s="126"/>
      <c r="J140" s="126"/>
      <c r="K140" s="126"/>
      <c r="L140" s="126"/>
    </row>
    <row r="141" spans="2:12" ht="12.75">
      <c r="B141" s="151"/>
      <c r="C141" s="151"/>
      <c r="D141" s="126"/>
      <c r="E141" s="126"/>
      <c r="F141" s="126"/>
      <c r="G141" s="126"/>
      <c r="H141" s="151"/>
      <c r="I141" s="126"/>
      <c r="J141" s="126"/>
      <c r="K141" s="126"/>
      <c r="L141" s="126"/>
    </row>
    <row r="142" spans="2:12" ht="12.75">
      <c r="B142" s="151"/>
      <c r="C142" s="151"/>
      <c r="D142" s="126"/>
      <c r="E142" s="126"/>
      <c r="F142" s="126"/>
      <c r="G142" s="126"/>
      <c r="H142" s="151"/>
      <c r="I142" s="126"/>
      <c r="J142" s="126"/>
      <c r="K142" s="126"/>
      <c r="L142" s="126"/>
    </row>
    <row r="143" spans="2:12" ht="12.75">
      <c r="B143" s="151"/>
      <c r="C143" s="161"/>
      <c r="D143" s="126"/>
      <c r="E143" s="126"/>
      <c r="F143" s="126"/>
      <c r="G143" s="126"/>
      <c r="H143" s="151"/>
      <c r="I143" s="126"/>
      <c r="J143" s="126"/>
      <c r="K143" s="126"/>
      <c r="L143" s="126"/>
    </row>
    <row r="144" spans="2:12" ht="12.75">
      <c r="B144" s="151"/>
      <c r="C144" s="161"/>
      <c r="D144" s="126"/>
      <c r="E144" s="126"/>
      <c r="F144" s="126"/>
      <c r="G144" s="126"/>
      <c r="H144" s="151"/>
      <c r="I144" s="126"/>
      <c r="J144" s="126"/>
      <c r="K144" s="126"/>
      <c r="L144" s="126"/>
    </row>
    <row r="145" spans="2:12" ht="12.75">
      <c r="B145" s="151"/>
      <c r="C145" s="151"/>
      <c r="D145" s="126"/>
      <c r="E145" s="126"/>
      <c r="F145" s="126"/>
      <c r="G145" s="126"/>
      <c r="H145" s="151"/>
      <c r="I145" s="126"/>
      <c r="J145" s="126"/>
      <c r="K145" s="126"/>
      <c r="L145" s="126"/>
    </row>
    <row r="146" spans="2:12" ht="12.75">
      <c r="B146" s="151"/>
      <c r="C146" s="151"/>
      <c r="D146" s="126"/>
      <c r="E146" s="126"/>
      <c r="F146" s="126"/>
      <c r="G146" s="126"/>
      <c r="H146" s="151"/>
      <c r="I146" s="126"/>
      <c r="J146" s="126"/>
      <c r="K146" s="126"/>
      <c r="L146" s="126"/>
    </row>
    <row r="147" spans="2:12" ht="12.75">
      <c r="B147" s="151"/>
      <c r="C147" s="161"/>
      <c r="D147" s="126"/>
      <c r="E147" s="126"/>
      <c r="F147" s="126"/>
      <c r="G147" s="126"/>
      <c r="H147" s="151"/>
      <c r="I147" s="126"/>
      <c r="J147" s="126"/>
      <c r="K147" s="126"/>
      <c r="L147" s="126"/>
    </row>
    <row r="148" spans="2:12" ht="12.75">
      <c r="B148" s="151"/>
      <c r="C148" s="151"/>
      <c r="D148" s="126"/>
      <c r="E148" s="126"/>
      <c r="F148" s="126"/>
      <c r="G148" s="126"/>
      <c r="H148" s="151"/>
      <c r="I148" s="126"/>
      <c r="J148" s="126"/>
      <c r="K148" s="126"/>
      <c r="L148" s="126"/>
    </row>
    <row r="149" spans="2:12" ht="12.75">
      <c r="B149" s="151"/>
      <c r="C149" s="151"/>
      <c r="D149" s="126"/>
      <c r="E149" s="126"/>
      <c r="F149" s="126"/>
      <c r="G149" s="126"/>
      <c r="H149" s="151"/>
      <c r="I149" s="126"/>
      <c r="J149" s="126"/>
      <c r="K149" s="126"/>
      <c r="L149" s="126"/>
    </row>
    <row r="150" spans="2:12" ht="12.75">
      <c r="B150" s="151"/>
      <c r="C150" s="151"/>
      <c r="D150" s="126"/>
      <c r="E150" s="126"/>
      <c r="F150" s="126"/>
      <c r="G150" s="126"/>
      <c r="H150" s="151"/>
      <c r="I150" s="126"/>
      <c r="J150" s="126"/>
      <c r="K150" s="126"/>
      <c r="L150" s="126"/>
    </row>
    <row r="151" spans="2:12" ht="12.75">
      <c r="B151" s="151"/>
      <c r="C151" s="151"/>
      <c r="D151" s="126"/>
      <c r="E151" s="126"/>
      <c r="F151" s="126"/>
      <c r="G151" s="126"/>
      <c r="H151" s="151"/>
      <c r="I151" s="126"/>
      <c r="J151" s="126"/>
      <c r="K151" s="126"/>
      <c r="L151" s="126"/>
    </row>
    <row r="152" spans="2:12" ht="12.75">
      <c r="B152" s="151"/>
      <c r="C152" s="151"/>
      <c r="D152" s="126"/>
      <c r="E152" s="126"/>
      <c r="F152" s="126"/>
      <c r="G152" s="126"/>
      <c r="H152" s="151"/>
      <c r="I152" s="126"/>
      <c r="J152" s="126"/>
      <c r="K152" s="126"/>
      <c r="L152" s="126"/>
    </row>
    <row r="153" spans="2:12" ht="12.75">
      <c r="B153" s="151"/>
      <c r="C153" s="151"/>
      <c r="D153" s="126"/>
      <c r="E153" s="126"/>
      <c r="F153" s="126"/>
      <c r="G153" s="126"/>
      <c r="H153" s="151"/>
      <c r="I153" s="126"/>
      <c r="J153" s="126"/>
      <c r="K153" s="126"/>
      <c r="L153" s="126"/>
    </row>
    <row r="154" spans="2:12" ht="12.75">
      <c r="B154" s="151"/>
      <c r="C154" s="151"/>
      <c r="D154" s="126"/>
      <c r="E154" s="126"/>
      <c r="F154" s="126"/>
      <c r="G154" s="126"/>
      <c r="H154" s="151"/>
      <c r="I154" s="151"/>
      <c r="J154" s="126"/>
      <c r="K154" s="126"/>
      <c r="L154" s="126"/>
    </row>
    <row r="155" spans="2:12" ht="12.75">
      <c r="B155" s="151"/>
      <c r="C155" s="151"/>
      <c r="D155" s="126"/>
      <c r="E155" s="126"/>
      <c r="F155" s="126"/>
      <c r="G155" s="126"/>
      <c r="H155" s="151"/>
      <c r="I155" s="151"/>
      <c r="J155" s="151"/>
      <c r="K155" s="151"/>
      <c r="L155" s="151"/>
    </row>
    <row r="156" spans="2:12" ht="12.75">
      <c r="B156" s="151"/>
      <c r="C156" s="151"/>
      <c r="D156" s="126"/>
      <c r="E156" s="126"/>
      <c r="F156" s="126"/>
      <c r="G156" s="126"/>
      <c r="H156" s="151"/>
      <c r="I156" s="151"/>
      <c r="J156" s="151"/>
      <c r="K156" s="151"/>
      <c r="L156" s="151"/>
    </row>
    <row r="157" spans="2:12" ht="12.75">
      <c r="B157" s="151"/>
      <c r="C157" s="151"/>
      <c r="D157" s="126"/>
      <c r="E157" s="126"/>
      <c r="F157" s="126"/>
      <c r="G157" s="126"/>
      <c r="H157" s="151"/>
      <c r="I157" s="151"/>
      <c r="J157" s="151"/>
      <c r="K157" s="151"/>
      <c r="L157" s="151"/>
    </row>
    <row r="158" spans="2:12" ht="12.75">
      <c r="B158" s="151"/>
      <c r="C158" s="151"/>
      <c r="D158" s="126"/>
      <c r="E158" s="126"/>
      <c r="F158" s="126"/>
      <c r="G158" s="126"/>
      <c r="H158" s="151"/>
      <c r="I158" s="151"/>
      <c r="J158" s="151"/>
      <c r="K158" s="151"/>
      <c r="L158" s="151"/>
    </row>
    <row r="159" spans="2:12" ht="12.75">
      <c r="B159" s="151"/>
      <c r="C159" s="151"/>
      <c r="D159" s="126"/>
      <c r="E159" s="126"/>
      <c r="F159" s="126"/>
      <c r="G159" s="126"/>
      <c r="H159" s="151"/>
      <c r="I159" s="151"/>
      <c r="J159" s="151"/>
      <c r="K159" s="151"/>
      <c r="L159" s="151"/>
    </row>
    <row r="160" spans="2:12" ht="12.75">
      <c r="B160" s="151"/>
      <c r="C160" s="151"/>
      <c r="D160" s="126"/>
      <c r="E160" s="126"/>
      <c r="F160" s="126"/>
      <c r="G160" s="126"/>
      <c r="H160" s="151"/>
      <c r="I160" s="151"/>
      <c r="J160" s="151"/>
      <c r="K160" s="151"/>
      <c r="L160" s="151"/>
    </row>
    <row r="161" spans="2:12" ht="12.75">
      <c r="B161" s="151"/>
      <c r="C161" s="151"/>
      <c r="D161" s="126"/>
      <c r="E161" s="126"/>
      <c r="F161" s="126"/>
      <c r="G161" s="126"/>
      <c r="H161" s="151"/>
      <c r="I161" s="151"/>
      <c r="J161" s="151"/>
      <c r="K161" s="151"/>
      <c r="L161" s="151"/>
    </row>
    <row r="162" spans="2:12" ht="12.75">
      <c r="B162" s="151"/>
      <c r="C162" s="151"/>
      <c r="D162" s="126"/>
      <c r="E162" s="126"/>
      <c r="F162" s="126"/>
      <c r="G162" s="126"/>
      <c r="H162" s="151"/>
      <c r="I162" s="151"/>
      <c r="J162" s="151"/>
      <c r="K162" s="151"/>
      <c r="L162" s="151"/>
    </row>
    <row r="163" spans="2:12" ht="12.75">
      <c r="B163" s="151"/>
      <c r="C163" s="151"/>
      <c r="D163" s="126"/>
      <c r="E163" s="126"/>
      <c r="F163" s="126"/>
      <c r="G163" s="126"/>
      <c r="H163" s="151"/>
      <c r="I163" s="151"/>
      <c r="J163" s="151"/>
      <c r="K163" s="151"/>
      <c r="L163" s="151"/>
    </row>
    <row r="164" spans="2:12" ht="12.75">
      <c r="B164" s="151"/>
      <c r="C164" s="151"/>
      <c r="D164" s="126"/>
      <c r="E164" s="126"/>
      <c r="F164" s="126"/>
      <c r="G164" s="126"/>
      <c r="H164" s="151"/>
      <c r="I164" s="151"/>
      <c r="J164" s="151"/>
      <c r="K164" s="151"/>
      <c r="L164" s="151"/>
    </row>
    <row r="165" spans="2:12" ht="12.75">
      <c r="B165" s="151"/>
      <c r="C165" s="151"/>
      <c r="D165" s="126"/>
      <c r="E165" s="126"/>
      <c r="F165" s="126"/>
      <c r="G165" s="126"/>
      <c r="H165" s="151"/>
      <c r="I165" s="151"/>
      <c r="J165" s="151"/>
      <c r="K165" s="151"/>
      <c r="L165" s="151"/>
    </row>
    <row r="166" spans="2:12" ht="12.75">
      <c r="B166" s="151"/>
      <c r="C166" s="151"/>
      <c r="D166" s="126"/>
      <c r="E166" s="126"/>
      <c r="F166" s="126"/>
      <c r="G166" s="126"/>
      <c r="H166" s="151"/>
      <c r="I166" s="151"/>
      <c r="J166" s="151"/>
      <c r="K166" s="151"/>
      <c r="L166" s="151"/>
    </row>
    <row r="167" spans="2:12" ht="12.75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2:12" ht="12.75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2:12" ht="12.75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2:12" ht="12.75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2:12" ht="12.75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2:12" ht="12.75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2:12" ht="12.75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2:12" ht="12.75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2:12" ht="12.75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2:12" ht="12.75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2:12" ht="12.75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2:12" ht="12.75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2:12" ht="12.75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2:12" ht="12.75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2:12" ht="12.75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2:12" ht="12.75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2:12" ht="12.75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2:12" ht="12.75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2:12" ht="12.75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2:12" ht="12.75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2:12" ht="12.75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2:12" ht="12.75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2:12" ht="12.75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2:12" ht="12.75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2:12" ht="12.75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2:12" ht="12.75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2:12" ht="12.75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2:12" ht="12.75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2:12" ht="12.75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2:12" ht="12.75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2:12" ht="12.75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2:12" ht="12.75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2:12" ht="12.75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2:12" ht="12.75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2:12" ht="12.75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2:12" ht="12.75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2:12" ht="12.75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2:12" ht="12.75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2:12" ht="12.75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2:12" ht="12.75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2:12" ht="12.75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2:12" ht="12.75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2:12" ht="12.75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2:12" ht="12.75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2:12" ht="12.75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2:12" ht="12.75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2:12" ht="12.75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2:12" ht="12.75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2:12" ht="12.75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2:12" ht="12.75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2:12" ht="12.75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2:12" ht="12.75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2:12" ht="12.75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2:12" ht="12.75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2:12" ht="12.75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2:12" ht="12.75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2:12" ht="12.75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2:12" ht="12.75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2:12" ht="12.75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2:12" ht="12.75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2:12" ht="12.75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2:12" ht="12.75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2:12" ht="12.75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2:12" ht="12.75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2:12" ht="12.75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2:12" ht="12.75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2:12" ht="12.75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2:12" ht="12.75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2:12" ht="12.75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2:12" ht="12.75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2:12" ht="12.75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2:12" ht="12.75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2:12" ht="12.75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2:12" ht="12.75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2:12" ht="12.75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2:12" ht="12.75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2:12" ht="12.75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2:12" ht="12.75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2:12" ht="12.75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2:12" ht="12.75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2:12" ht="12.75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2:12" ht="12.75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2:12" ht="12.75"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2:12" ht="12.75"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2:12" ht="12.75"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2:12" ht="12.75"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2:12" ht="12.75"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2:12" ht="12.75"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2:12" ht="12.75">
      <c r="B255" s="151"/>
      <c r="C255" s="151"/>
      <c r="D255" s="151"/>
      <c r="E255" s="151"/>
      <c r="F255" s="151"/>
      <c r="G255" s="151"/>
      <c r="H255" s="151"/>
      <c r="J255" s="151"/>
      <c r="K255" s="151"/>
      <c r="L255" s="151"/>
    </row>
    <row r="256" spans="2:8" ht="12.75">
      <c r="B256" s="151"/>
      <c r="C256" s="151"/>
      <c r="D256" s="151"/>
      <c r="E256" s="151"/>
      <c r="F256" s="151"/>
      <c r="G256" s="151"/>
      <c r="H256" s="151"/>
    </row>
    <row r="257" spans="2:8" ht="12.75">
      <c r="B257" s="151"/>
      <c r="C257" s="151"/>
      <c r="D257" s="151"/>
      <c r="E257" s="151"/>
      <c r="F257" s="151"/>
      <c r="G257" s="151"/>
      <c r="H257" s="151"/>
    </row>
    <row r="258" spans="2:8" ht="12.75">
      <c r="B258" s="151"/>
      <c r="C258" s="151"/>
      <c r="D258" s="151"/>
      <c r="E258" s="151"/>
      <c r="F258" s="151"/>
      <c r="G258" s="151"/>
      <c r="H258" s="151"/>
    </row>
    <row r="259" spans="2:8" ht="12.75">
      <c r="B259" s="151"/>
      <c r="C259" s="151"/>
      <c r="D259" s="151"/>
      <c r="E259" s="151"/>
      <c r="F259" s="151"/>
      <c r="G259" s="151"/>
      <c r="H259" s="151"/>
    </row>
    <row r="260" spans="2:8" ht="12.75">
      <c r="B260" s="151"/>
      <c r="C260" s="151"/>
      <c r="D260" s="151"/>
      <c r="E260" s="151"/>
      <c r="F260" s="151"/>
      <c r="G260" s="151"/>
      <c r="H260" s="151"/>
    </row>
    <row r="261" spans="2:8" ht="12.75">
      <c r="B261" s="151"/>
      <c r="C261" s="151"/>
      <c r="D261" s="151"/>
      <c r="E261" s="151"/>
      <c r="F261" s="151"/>
      <c r="G261" s="151"/>
      <c r="H261" s="151"/>
    </row>
    <row r="262" spans="2:8" ht="12.75">
      <c r="B262" s="151"/>
      <c r="C262" s="151"/>
      <c r="D262" s="151"/>
      <c r="E262" s="151"/>
      <c r="F262" s="151"/>
      <c r="G262" s="151"/>
      <c r="H262" s="151"/>
    </row>
    <row r="263" spans="2:8" ht="12.75">
      <c r="B263" s="151"/>
      <c r="C263" s="151"/>
      <c r="D263" s="151"/>
      <c r="E263" s="151"/>
      <c r="F263" s="151"/>
      <c r="G263" s="151"/>
      <c r="H263" s="151"/>
    </row>
    <row r="264" spans="2:8" ht="12.75">
      <c r="B264" s="151"/>
      <c r="C264" s="151"/>
      <c r="D264" s="151"/>
      <c r="E264" s="151"/>
      <c r="F264" s="151"/>
      <c r="G264" s="151"/>
      <c r="H264" s="151"/>
    </row>
    <row r="265" spans="2:8" ht="12.75">
      <c r="B265" s="151"/>
      <c r="C265" s="151"/>
      <c r="D265" s="151"/>
      <c r="E265" s="151"/>
      <c r="F265" s="151"/>
      <c r="G265" s="151"/>
      <c r="H265" s="151"/>
    </row>
    <row r="266" spans="2:8" ht="12.75">
      <c r="B266" s="151"/>
      <c r="C266" s="151"/>
      <c r="D266" s="151"/>
      <c r="E266" s="151"/>
      <c r="F266" s="151"/>
      <c r="G266" s="151"/>
      <c r="H266" s="151"/>
    </row>
    <row r="267" spans="2:8" ht="12.75">
      <c r="B267" s="151"/>
      <c r="C267" s="151"/>
      <c r="D267" s="151"/>
      <c r="E267" s="151"/>
      <c r="F267" s="151"/>
      <c r="G267" s="151"/>
      <c r="H267" s="151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4">
        <v>277</v>
      </c>
      <c r="C9" s="104">
        <v>387</v>
      </c>
      <c r="D9" s="104">
        <v>982</v>
      </c>
      <c r="E9" s="104">
        <v>2208</v>
      </c>
      <c r="F9" s="104">
        <v>2285</v>
      </c>
      <c r="G9" s="104">
        <v>2273</v>
      </c>
      <c r="H9" s="104">
        <v>2327</v>
      </c>
      <c r="I9" s="104">
        <v>2281</v>
      </c>
      <c r="J9" s="104">
        <v>1321</v>
      </c>
      <c r="K9" s="104">
        <v>965</v>
      </c>
      <c r="L9" s="104">
        <v>643</v>
      </c>
      <c r="M9" s="104">
        <v>498</v>
      </c>
      <c r="N9" s="9">
        <v>16447</v>
      </c>
      <c r="O9" s="93"/>
    </row>
    <row r="10" spans="1:14" ht="12.75">
      <c r="A10" s="180" t="s">
        <v>125</v>
      </c>
      <c r="B10" s="109">
        <v>-0.4426559356136821</v>
      </c>
      <c r="C10" s="109">
        <v>-0.5251533742331289</v>
      </c>
      <c r="D10" s="109">
        <v>-0.5886049434436531</v>
      </c>
      <c r="E10" s="109">
        <v>-0.13951675759937643</v>
      </c>
      <c r="F10" s="109">
        <v>-0.2515558467081559</v>
      </c>
      <c r="G10" s="109">
        <v>-0.30531784841075793</v>
      </c>
      <c r="H10" s="109">
        <v>-0.28488014751075597</v>
      </c>
      <c r="I10" s="109">
        <v>-0.1821441376837576</v>
      </c>
      <c r="J10" s="109">
        <v>-0.3137662337662338</v>
      </c>
      <c r="K10" s="109">
        <v>-0.19246861924686187</v>
      </c>
      <c r="L10" s="109">
        <v>-0.4359649122807018</v>
      </c>
      <c r="M10" s="109">
        <v>-0.9261565836298933</v>
      </c>
      <c r="N10" s="197">
        <v>-0.4450517933664001</v>
      </c>
    </row>
    <row r="11" spans="1:14" ht="12.75">
      <c r="A11" s="2"/>
      <c r="B11" s="94"/>
      <c r="C11" s="94"/>
      <c r="D11" s="94"/>
      <c r="E11" s="94"/>
      <c r="F11" s="94"/>
      <c r="G11" s="94"/>
      <c r="H11" s="109"/>
      <c r="I11" s="109"/>
      <c r="J11" s="109"/>
      <c r="K11" s="109"/>
      <c r="L11" s="109"/>
      <c r="M11" s="109"/>
      <c r="N11" s="209"/>
    </row>
    <row r="12" spans="1:14" ht="24" customHeight="1">
      <c r="A12" s="236" t="s">
        <v>6</v>
      </c>
      <c r="B12" s="228" t="str">
        <f>'R_MC NEW 2018vs2017'!B12:C12</f>
        <v>DECEMBER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'R_MC NEW 2018vs2017'!B13</f>
        <v>2018</v>
      </c>
      <c r="C13" s="47">
        <f>'R_MC NEW 2018vs2017'!C13</f>
        <v>2017</v>
      </c>
      <c r="D13" s="231"/>
      <c r="E13" s="47">
        <f>'R_MC NEW 2018vs2017'!E13</f>
        <v>2018</v>
      </c>
      <c r="F13" s="47">
        <f>'R_MC NEW 2018vs2017'!F13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7">
        <v>498</v>
      </c>
      <c r="C14" s="107">
        <v>6744</v>
      </c>
      <c r="D14" s="195">
        <v>-0.9261565836298933</v>
      </c>
      <c r="E14" s="107">
        <v>16447</v>
      </c>
      <c r="F14" s="108">
        <v>29637</v>
      </c>
      <c r="G14" s="195">
        <v>-0.4450517933664001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98"/>
      <c r="D39" s="98"/>
      <c r="E39" s="98"/>
      <c r="F39" s="98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9">
        <v>0.5366795366795367</v>
      </c>
      <c r="C46" s="99">
        <v>0.5724020442930153</v>
      </c>
      <c r="D46" s="99">
        <v>0.5080808080808081</v>
      </c>
      <c r="E46" s="99">
        <v>0.38286066584463624</v>
      </c>
      <c r="F46" s="99">
        <v>0.5318428184281843</v>
      </c>
      <c r="G46" s="99">
        <v>0.3917525773195876</v>
      </c>
      <c r="H46" s="99">
        <v>0.33357771260997066</v>
      </c>
      <c r="I46" s="99">
        <v>0.4052631578947368</v>
      </c>
      <c r="J46" s="99">
        <v>0.44</v>
      </c>
      <c r="K46" s="99">
        <v>0.6135084427767354</v>
      </c>
      <c r="L46" s="99">
        <v>0.8181818181818182</v>
      </c>
      <c r="M46" s="99">
        <v>1.1981981981981982</v>
      </c>
      <c r="N46" s="99">
        <v>0.4801795063575168</v>
      </c>
    </row>
    <row r="47" spans="1:15" ht="12.75" hidden="1">
      <c r="A47" t="s">
        <v>38</v>
      </c>
      <c r="B47" s="69">
        <v>316</v>
      </c>
      <c r="C47" s="100">
        <v>531</v>
      </c>
      <c r="D47" s="100">
        <v>826</v>
      </c>
      <c r="E47" s="100">
        <v>728</v>
      </c>
      <c r="F47" s="100">
        <v>677</v>
      </c>
      <c r="G47" s="100">
        <v>632</v>
      </c>
      <c r="H47" s="100">
        <v>583</v>
      </c>
      <c r="I47" s="100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9">
        <v>2.135135135135135</v>
      </c>
      <c r="C48" s="99">
        <v>2.066147859922179</v>
      </c>
      <c r="D48" s="99">
        <v>0.7428057553956835</v>
      </c>
      <c r="E48" s="99">
        <v>0.4925575101488498</v>
      </c>
      <c r="F48" s="99">
        <v>0.5562859490550535</v>
      </c>
      <c r="G48" s="99">
        <v>0.5193097781429745</v>
      </c>
      <c r="H48" s="99">
        <v>0.5233393177737882</v>
      </c>
      <c r="I48" s="99">
        <v>0.4808877928483354</v>
      </c>
      <c r="J48" s="99">
        <v>0.7389705882352942</v>
      </c>
      <c r="K48" s="99">
        <v>0.6612903225806451</v>
      </c>
      <c r="L48" s="99">
        <v>0.8035714285714286</v>
      </c>
      <c r="M48" s="99">
        <v>1.0711111111111111</v>
      </c>
      <c r="N48" s="99">
        <v>0.6606220589923103</v>
      </c>
      <c r="O48" s="101" t="e">
        <v>#DIV/0!</v>
      </c>
    </row>
    <row r="49" spans="1:14" ht="12.75" hidden="1">
      <c r="A49" t="s">
        <v>38</v>
      </c>
      <c r="B49" s="69">
        <v>171</v>
      </c>
      <c r="C49" s="100">
        <v>277</v>
      </c>
      <c r="D49" s="100">
        <v>688</v>
      </c>
      <c r="E49" s="100">
        <v>849</v>
      </c>
      <c r="F49" s="100"/>
      <c r="G49" s="100"/>
      <c r="H49" s="100"/>
      <c r="I49" s="100"/>
      <c r="N49">
        <v>1985</v>
      </c>
    </row>
    <row r="50" spans="2:15" ht="12.75" hidden="1">
      <c r="B50" s="99">
        <v>0.7095435684647303</v>
      </c>
      <c r="C50" s="99">
        <v>0.9264214046822743</v>
      </c>
      <c r="D50" s="99">
        <v>0.7144340602284528</v>
      </c>
      <c r="E50" s="99">
        <v>0.5732613099257259</v>
      </c>
      <c r="F50" s="99">
        <v>0</v>
      </c>
      <c r="G50" s="99">
        <v>0</v>
      </c>
      <c r="H50" s="99" t="e">
        <v>#DIV/0!</v>
      </c>
      <c r="I50" s="99" t="e">
        <v>#DIV/0!</v>
      </c>
      <c r="J50" s="99" t="e">
        <v>#DIV/0!</v>
      </c>
      <c r="K50" s="99" t="e">
        <v>#DIV/0!</v>
      </c>
      <c r="L50" s="99" t="e">
        <v>#DIV/0!</v>
      </c>
      <c r="M50" s="99" t="e">
        <v>#DIV/0!</v>
      </c>
      <c r="N50" s="99">
        <v>0.35541629364368843</v>
      </c>
      <c r="O50" s="99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4"/>
      <c r="J1" s="74"/>
      <c r="K1" s="74"/>
      <c r="L1" s="74"/>
    </row>
    <row r="2" spans="2:12" ht="14.25">
      <c r="B2" s="255" t="s">
        <v>141</v>
      </c>
      <c r="C2" s="255"/>
      <c r="D2" s="255"/>
      <c r="E2" s="255"/>
      <c r="F2" s="255"/>
      <c r="G2" s="255"/>
      <c r="H2" s="255"/>
      <c r="I2" s="268"/>
      <c r="J2" s="268"/>
      <c r="K2" s="268"/>
      <c r="L2" s="268"/>
    </row>
    <row r="3" spans="2:16" ht="24" customHeight="1">
      <c r="B3" s="246" t="s">
        <v>58</v>
      </c>
      <c r="C3" s="249" t="s">
        <v>59</v>
      </c>
      <c r="D3" s="257" t="str">
        <f>'R_MC 2018 rankings'!D3:H3</f>
        <v>January - December</v>
      </c>
      <c r="E3" s="258"/>
      <c r="F3" s="258"/>
      <c r="G3" s="258"/>
      <c r="H3" s="259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6"/>
      <c r="D4" s="117">
        <v>2018</v>
      </c>
      <c r="E4" s="118" t="s">
        <v>61</v>
      </c>
      <c r="F4" s="119">
        <v>2017</v>
      </c>
      <c r="G4" s="118" t="s">
        <v>61</v>
      </c>
      <c r="H4" s="120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4">
        <v>1</v>
      </c>
      <c r="C5" s="205" t="s">
        <v>48</v>
      </c>
      <c r="D5" s="210">
        <v>5001</v>
      </c>
      <c r="E5" s="166">
        <v>0.304067611114489</v>
      </c>
      <c r="F5" s="210">
        <v>8767</v>
      </c>
      <c r="G5" s="222">
        <v>0.2958126665991834</v>
      </c>
      <c r="H5" s="199">
        <v>-0.42956541576365914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6">
        <v>2</v>
      </c>
      <c r="C6" s="207" t="s">
        <v>102</v>
      </c>
      <c r="D6" s="211">
        <v>2379</v>
      </c>
      <c r="E6" s="168">
        <v>0.1446464400802578</v>
      </c>
      <c r="F6" s="211">
        <v>2251</v>
      </c>
      <c r="G6" s="170">
        <v>0.07595235685123325</v>
      </c>
      <c r="H6" s="200">
        <v>0.05686361617059088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6">
        <v>3</v>
      </c>
      <c r="C7" s="207" t="s">
        <v>30</v>
      </c>
      <c r="D7" s="211">
        <v>1385</v>
      </c>
      <c r="E7" s="168">
        <v>0.08420988630145315</v>
      </c>
      <c r="F7" s="211">
        <v>5680</v>
      </c>
      <c r="G7" s="170">
        <v>0.19165232648378716</v>
      </c>
      <c r="H7" s="200">
        <v>-0.7561619718309859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6">
        <v>4</v>
      </c>
      <c r="C8" s="207" t="s">
        <v>28</v>
      </c>
      <c r="D8" s="211">
        <v>1372</v>
      </c>
      <c r="E8" s="168">
        <v>0.08341946859609656</v>
      </c>
      <c r="F8" s="211">
        <v>3906</v>
      </c>
      <c r="G8" s="170">
        <v>0.13179471606437898</v>
      </c>
      <c r="H8" s="200">
        <v>-0.6487455197132617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6">
        <v>5</v>
      </c>
      <c r="C9" s="207" t="s">
        <v>89</v>
      </c>
      <c r="D9" s="211">
        <v>956</v>
      </c>
      <c r="E9" s="168">
        <v>0.05812610202468535</v>
      </c>
      <c r="F9" s="211">
        <v>916</v>
      </c>
      <c r="G9" s="170">
        <v>0.03090731180618821</v>
      </c>
      <c r="H9" s="200">
        <v>0.04366812227074246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6">
        <v>6</v>
      </c>
      <c r="C10" s="207" t="s">
        <v>35</v>
      </c>
      <c r="D10" s="211">
        <v>952</v>
      </c>
      <c r="E10" s="168">
        <v>0.05788289657688332</v>
      </c>
      <c r="F10" s="211">
        <v>2287</v>
      </c>
      <c r="G10" s="170">
        <v>0.07716705469514458</v>
      </c>
      <c r="H10" s="200">
        <v>-0.5837341495408832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6">
        <v>7</v>
      </c>
      <c r="C11" s="207" t="s">
        <v>34</v>
      </c>
      <c r="D11" s="211">
        <v>608</v>
      </c>
      <c r="E11" s="168">
        <v>0.03696722806590868</v>
      </c>
      <c r="F11" s="211">
        <v>780</v>
      </c>
      <c r="G11" s="170">
        <v>0.02631845328474542</v>
      </c>
      <c r="H11" s="200">
        <v>-0.2205128205128205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6">
        <v>8</v>
      </c>
      <c r="C12" s="207" t="s">
        <v>144</v>
      </c>
      <c r="D12" s="211">
        <v>601</v>
      </c>
      <c r="E12" s="168">
        <v>0.03654161853225512</v>
      </c>
      <c r="F12" s="211">
        <v>0</v>
      </c>
      <c r="G12" s="170">
        <v>0</v>
      </c>
      <c r="H12" s="200"/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6">
        <v>9</v>
      </c>
      <c r="C13" s="207" t="s">
        <v>145</v>
      </c>
      <c r="D13" s="211">
        <v>424</v>
      </c>
      <c r="E13" s="168">
        <v>0.02577977746701526</v>
      </c>
      <c r="F13" s="211">
        <v>365</v>
      </c>
      <c r="G13" s="170">
        <v>0.012315686472989845</v>
      </c>
      <c r="H13" s="200">
        <v>0.16164383561643825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5">
        <v>10</v>
      </c>
      <c r="C14" s="216" t="s">
        <v>147</v>
      </c>
      <c r="D14" s="217">
        <v>257</v>
      </c>
      <c r="E14" s="218">
        <v>0.015625950021280477</v>
      </c>
      <c r="F14" s="217">
        <v>311</v>
      </c>
      <c r="G14" s="219">
        <v>0.010493639707122852</v>
      </c>
      <c r="H14" s="220">
        <v>-0.1736334405144695</v>
      </c>
      <c r="I14" s="79"/>
      <c r="J14" s="82"/>
      <c r="K14" s="82"/>
      <c r="L14" s="82"/>
      <c r="N14" s="79"/>
      <c r="O14" s="79"/>
      <c r="P14" s="79"/>
    </row>
    <row r="15" spans="2:16" ht="12.75">
      <c r="B15" s="263" t="s">
        <v>77</v>
      </c>
      <c r="C15" s="264"/>
      <c r="D15" s="142">
        <v>13935</v>
      </c>
      <c r="E15" s="143">
        <v>0.8472669787803246</v>
      </c>
      <c r="F15" s="144">
        <v>25263</v>
      </c>
      <c r="G15" s="143">
        <v>0.8524142119647738</v>
      </c>
      <c r="H15" s="145">
        <v>-0.44840280251751574</v>
      </c>
      <c r="I15" s="80"/>
      <c r="J15" s="80"/>
      <c r="K15" s="80"/>
      <c r="N15" s="79"/>
      <c r="O15" s="79"/>
      <c r="P15" s="79"/>
    </row>
    <row r="16" spans="2:16" ht="12.75">
      <c r="B16" s="265" t="s">
        <v>78</v>
      </c>
      <c r="C16" s="265"/>
      <c r="D16" s="146">
        <v>2512</v>
      </c>
      <c r="E16" s="143">
        <v>0.15273302121967533</v>
      </c>
      <c r="F16" s="146">
        <v>4374</v>
      </c>
      <c r="G16" s="143">
        <v>0.14758578803522623</v>
      </c>
      <c r="H16" s="145">
        <v>-0.42569730224051217</v>
      </c>
      <c r="I16" s="80"/>
      <c r="J16" s="80"/>
      <c r="K16" s="80"/>
      <c r="N16" s="79"/>
      <c r="O16" s="79"/>
      <c r="P16" s="79"/>
    </row>
    <row r="17" spans="2:11" ht="12.75" customHeight="1">
      <c r="B17" s="266" t="s">
        <v>76</v>
      </c>
      <c r="C17" s="266"/>
      <c r="D17" s="208">
        <v>16447</v>
      </c>
      <c r="E17" s="163">
        <v>1.0000000000000004</v>
      </c>
      <c r="F17" s="208">
        <v>29637</v>
      </c>
      <c r="G17" s="164">
        <v>0.9999999999999997</v>
      </c>
      <c r="H17" s="203">
        <v>-0.4450517933664001</v>
      </c>
      <c r="I17" s="80"/>
      <c r="J17" s="80"/>
      <c r="K17" s="80"/>
    </row>
    <row r="18" spans="2:11" ht="12.75">
      <c r="B18" s="267" t="s">
        <v>101</v>
      </c>
      <c r="C18" s="267"/>
      <c r="D18" s="267"/>
      <c r="E18" s="267"/>
      <c r="F18" s="267"/>
      <c r="G18" s="267"/>
      <c r="H18" s="267"/>
      <c r="I18" s="80"/>
      <c r="J18" s="80"/>
      <c r="K18" s="80"/>
    </row>
    <row r="19" spans="2:11" ht="12.75">
      <c r="B19" s="260" t="s">
        <v>45</v>
      </c>
      <c r="C19" s="260"/>
      <c r="D19" s="260"/>
      <c r="E19" s="260"/>
      <c r="F19" s="260"/>
      <c r="G19" s="260"/>
      <c r="H19" s="260"/>
      <c r="I19" s="80"/>
      <c r="J19" s="80"/>
      <c r="K19" s="80"/>
    </row>
    <row r="20" spans="2:11" ht="12.75">
      <c r="B20" s="260"/>
      <c r="C20" s="260"/>
      <c r="D20" s="260"/>
      <c r="E20" s="260"/>
      <c r="F20" s="260"/>
      <c r="G20" s="260"/>
      <c r="H20" s="260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132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>
        <v>2206</v>
      </c>
      <c r="M3" s="3">
        <v>1935</v>
      </c>
      <c r="N3" s="4">
        <v>61163</v>
      </c>
      <c r="O3" s="190">
        <v>0.8714291820422585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>
        <v>376</v>
      </c>
      <c r="M4" s="3">
        <v>235</v>
      </c>
      <c r="N4" s="4">
        <v>9024</v>
      </c>
      <c r="O4" s="190">
        <v>0.12857081795774147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4">
        <v>2472</v>
      </c>
      <c r="C5" s="104">
        <v>2952</v>
      </c>
      <c r="D5" s="104">
        <v>6331</v>
      </c>
      <c r="E5" s="104">
        <v>11217</v>
      </c>
      <c r="F5" s="104">
        <v>9861</v>
      </c>
      <c r="G5" s="104">
        <v>8599</v>
      </c>
      <c r="H5" s="104">
        <v>7934</v>
      </c>
      <c r="I5" s="104">
        <v>7394</v>
      </c>
      <c r="J5" s="104">
        <v>4757</v>
      </c>
      <c r="K5" s="104">
        <v>3918</v>
      </c>
      <c r="L5" s="104">
        <v>2582</v>
      </c>
      <c r="M5" s="104">
        <v>2170</v>
      </c>
      <c r="N5" s="9">
        <v>70187</v>
      </c>
      <c r="O5" s="190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1">
        <v>0.4864702345159351</v>
      </c>
      <c r="C6" s="191">
        <v>0.1941747572815533</v>
      </c>
      <c r="D6" s="191">
        <v>1.144647696476965</v>
      </c>
      <c r="E6" s="191">
        <v>0.7717580161111988</v>
      </c>
      <c r="F6" s="191">
        <v>-0.12088793795132391</v>
      </c>
      <c r="G6" s="191">
        <v>-0.12797890680458368</v>
      </c>
      <c r="H6" s="191">
        <v>-0.07733457378764974</v>
      </c>
      <c r="I6" s="191">
        <v>-0.06806150743634987</v>
      </c>
      <c r="J6" s="191">
        <v>-0.3566405193400054</v>
      </c>
      <c r="K6" s="191">
        <v>-0.17637166281269712</v>
      </c>
      <c r="L6" s="191">
        <v>-0.34099030117406837</v>
      </c>
      <c r="M6" s="191">
        <v>-0.1595662277304415</v>
      </c>
      <c r="N6" s="105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2">
        <v>0.24096385542168686</v>
      </c>
      <c r="C7" s="192">
        <v>-0.06017191977077363</v>
      </c>
      <c r="D7" s="192">
        <v>-0.2742175856929955</v>
      </c>
      <c r="E7" s="192">
        <v>0.3780098280098281</v>
      </c>
      <c r="F7" s="192">
        <v>0.17197527929641065</v>
      </c>
      <c r="G7" s="192">
        <v>0.020652818991097943</v>
      </c>
      <c r="H7" s="192">
        <v>0.0571618920719521</v>
      </c>
      <c r="I7" s="192">
        <v>0.06526437112807959</v>
      </c>
      <c r="J7" s="192">
        <v>0.11457357075913777</v>
      </c>
      <c r="K7" s="192">
        <v>0.18297101449275366</v>
      </c>
      <c r="L7" s="192">
        <v>0.1736363636363636</v>
      </c>
      <c r="M7" s="192">
        <v>0.3048707155742634</v>
      </c>
      <c r="N7" s="192">
        <v>0.08440454854458923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6" t="s">
        <v>6</v>
      </c>
      <c r="B9" s="228" t="str">
        <f>'R_MP NEW 2018vs2017'!B12:C12</f>
        <v>DECEMBER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'R_MP NEW 2018vs2017'!B13</f>
        <v>2018</v>
      </c>
      <c r="C10" s="47">
        <f>'R_MP NEW 2018vs2017'!C13</f>
        <v>2017</v>
      </c>
      <c r="D10" s="231"/>
      <c r="E10" s="47">
        <f>'R_MP NEW 2018vs2017'!E13</f>
        <v>2018</v>
      </c>
      <c r="F10" s="47">
        <f>'R_MP NEW 2018vs2017'!F13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6">
        <v>1935</v>
      </c>
      <c r="C11" s="106">
        <v>1331</v>
      </c>
      <c r="D11" s="193">
        <v>0.45379413974455307</v>
      </c>
      <c r="E11" s="106">
        <v>61163</v>
      </c>
      <c r="F11" s="18">
        <v>55708</v>
      </c>
      <c r="G11" s="193">
        <v>0.09792130394198328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6">
        <v>235</v>
      </c>
      <c r="C12" s="106">
        <v>332</v>
      </c>
      <c r="D12" s="193">
        <v>-0.29216867469879515</v>
      </c>
      <c r="E12" s="106">
        <v>9024</v>
      </c>
      <c r="F12" s="18">
        <v>9016</v>
      </c>
      <c r="G12" s="193">
        <v>0.0008873114463177068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6">
        <v>2170</v>
      </c>
      <c r="C13" s="106">
        <v>1663</v>
      </c>
      <c r="D13" s="193">
        <v>0.3048707155742634</v>
      </c>
      <c r="E13" s="106">
        <v>70187</v>
      </c>
      <c r="F13" s="106">
        <v>64724</v>
      </c>
      <c r="G13" s="193">
        <v>0.08440454854458923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5"/>
      <c r="D14" s="185"/>
      <c r="E14" s="185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1" t="s">
        <v>7</v>
      </c>
      <c r="C4" s="171" t="s">
        <v>8</v>
      </c>
      <c r="D4" s="172" t="s">
        <v>1</v>
      </c>
      <c r="E4" s="172" t="s">
        <v>9</v>
      </c>
      <c r="F4" s="172" t="s">
        <v>10</v>
      </c>
      <c r="G4" s="172" t="s">
        <v>11</v>
      </c>
      <c r="H4" s="172" t="s">
        <v>12</v>
      </c>
      <c r="I4" s="172" t="s">
        <v>13</v>
      </c>
      <c r="J4" s="172" t="s">
        <v>14</v>
      </c>
      <c r="K4" s="172" t="s">
        <v>15</v>
      </c>
      <c r="L4" s="172" t="s">
        <v>16</v>
      </c>
      <c r="M4" s="172" t="s">
        <v>17</v>
      </c>
      <c r="N4" s="172" t="s">
        <v>5</v>
      </c>
      <c r="O4" s="14"/>
      <c r="R4" s="33"/>
    </row>
    <row r="5" spans="1:18" ht="13.5" customHeight="1">
      <c r="A5" s="66" t="s">
        <v>92</v>
      </c>
      <c r="B5" s="173"/>
      <c r="C5" s="174"/>
      <c r="D5" s="174"/>
      <c r="E5" s="174"/>
      <c r="F5" s="173"/>
      <c r="G5" s="173"/>
      <c r="H5" s="173"/>
      <c r="I5" s="173"/>
      <c r="J5" s="173"/>
      <c r="K5" s="173"/>
      <c r="L5" s="173"/>
      <c r="M5" s="175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3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>
        <v>841</v>
      </c>
      <c r="L10" s="68">
        <v>555</v>
      </c>
      <c r="M10" s="68">
        <v>675</v>
      </c>
      <c r="N10" s="68">
        <v>14524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>
        <v>3339</v>
      </c>
      <c r="L11" s="67">
        <v>2206</v>
      </c>
      <c r="M11" s="67">
        <v>1935</v>
      </c>
      <c r="N11" s="66">
        <v>61163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>
        <v>4180</v>
      </c>
      <c r="L12" s="41">
        <v>2761</v>
      </c>
      <c r="M12" s="41">
        <v>2610</v>
      </c>
      <c r="N12" s="41">
        <v>75687</v>
      </c>
      <c r="O12" s="34"/>
      <c r="R12" s="35"/>
    </row>
    <row r="13" spans="1:18" ht="12.75">
      <c r="A13" s="42" t="s">
        <v>18</v>
      </c>
      <c r="B13" s="198">
        <v>0.18354731336186392</v>
      </c>
      <c r="C13" s="198">
        <v>-0.11705781339439036</v>
      </c>
      <c r="D13" s="198">
        <v>-0.27621509824198553</v>
      </c>
      <c r="E13" s="198">
        <v>0.34727036395147315</v>
      </c>
      <c r="F13" s="198">
        <v>0.14492442919927107</v>
      </c>
      <c r="G13" s="198">
        <v>0.025604706907823127</v>
      </c>
      <c r="H13" s="198">
        <v>0.06250794054122721</v>
      </c>
      <c r="I13" s="198">
        <v>0.06995364517488412</v>
      </c>
      <c r="J13" s="198">
        <v>0.14821550352352797</v>
      </c>
      <c r="K13" s="198">
        <v>0.1936036550542548</v>
      </c>
      <c r="L13" s="198">
        <v>0.2099035933391762</v>
      </c>
      <c r="M13" s="198">
        <v>0.019133151112846525</v>
      </c>
      <c r="N13" s="198">
        <v>0.06993214588634444</v>
      </c>
      <c r="P13" s="29"/>
      <c r="R13" s="33"/>
    </row>
    <row r="14" spans="1:18" ht="12.75">
      <c r="A14" s="42" t="s">
        <v>19</v>
      </c>
      <c r="B14" s="198">
        <v>-0.06940874035989719</v>
      </c>
      <c r="C14" s="198">
        <v>-0.2893258426966292</v>
      </c>
      <c r="D14" s="198">
        <v>-0.3331518780620577</v>
      </c>
      <c r="E14" s="198">
        <v>0.09440389294403895</v>
      </c>
      <c r="F14" s="198">
        <v>-0.0044709388971684305</v>
      </c>
      <c r="G14" s="198">
        <v>0.015856777493606034</v>
      </c>
      <c r="H14" s="198">
        <v>0.016853932584269593</v>
      </c>
      <c r="I14" s="198">
        <v>0.07795100222717144</v>
      </c>
      <c r="J14" s="198">
        <v>0.21922626025791314</v>
      </c>
      <c r="K14" s="198">
        <v>0.3038759689922481</v>
      </c>
      <c r="L14" s="198">
        <v>0.40862944162436543</v>
      </c>
      <c r="M14" s="198">
        <v>-0.4512195121951219</v>
      </c>
      <c r="N14" s="198">
        <v>-0.03379457158062804</v>
      </c>
      <c r="R14" s="33"/>
    </row>
    <row r="15" spans="1:18" ht="12.75">
      <c r="A15" s="42" t="s">
        <v>20</v>
      </c>
      <c r="B15" s="198">
        <v>0.24095682613768954</v>
      </c>
      <c r="C15" s="198">
        <v>-0.0729690869877786</v>
      </c>
      <c r="D15" s="198">
        <v>-0.26286224945742376</v>
      </c>
      <c r="E15" s="198">
        <v>0.419673958478473</v>
      </c>
      <c r="F15" s="198">
        <v>0.18603061782394748</v>
      </c>
      <c r="G15" s="198">
        <v>0.02824311228021603</v>
      </c>
      <c r="H15" s="198">
        <v>0.07417450949114701</v>
      </c>
      <c r="I15" s="198">
        <v>0.06808731808731805</v>
      </c>
      <c r="J15" s="198">
        <v>0.13113367174280888</v>
      </c>
      <c r="K15" s="198">
        <v>0.16870843542177116</v>
      </c>
      <c r="L15" s="198">
        <v>0.16843220338983045</v>
      </c>
      <c r="M15" s="198">
        <v>0.45379413974455307</v>
      </c>
      <c r="N15" s="198">
        <v>0.09792130394198328</v>
      </c>
      <c r="R15" s="33"/>
    </row>
    <row r="16" spans="1:18" ht="12.75">
      <c r="A16" s="42" t="s">
        <v>21</v>
      </c>
      <c r="B16" s="198">
        <v>0.1454399357171555</v>
      </c>
      <c r="C16" s="198">
        <v>0.1640194489465154</v>
      </c>
      <c r="D16" s="198">
        <v>0.17502500357193884</v>
      </c>
      <c r="E16" s="198">
        <v>0.18081685158385594</v>
      </c>
      <c r="F16" s="198">
        <v>0.18762288175264488</v>
      </c>
      <c r="G16" s="198">
        <v>0.210984808243918</v>
      </c>
      <c r="H16" s="198">
        <v>0.19478655984694487</v>
      </c>
      <c r="I16" s="198">
        <v>0.19062623079952737</v>
      </c>
      <c r="J16" s="198">
        <v>0.2058998218174619</v>
      </c>
      <c r="K16" s="198">
        <v>0.20119617224880382</v>
      </c>
      <c r="L16" s="198">
        <v>0.20101412531691415</v>
      </c>
      <c r="M16" s="198">
        <v>0.25862068965517243</v>
      </c>
      <c r="N16" s="198">
        <v>0.19189556991293089</v>
      </c>
      <c r="P16" s="29"/>
      <c r="R16" s="33"/>
    </row>
    <row r="17" spans="1:18" ht="12.75">
      <c r="A17" s="2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1" t="s">
        <v>7</v>
      </c>
      <c r="C19" s="171" t="s">
        <v>8</v>
      </c>
      <c r="D19" s="172" t="s">
        <v>1</v>
      </c>
      <c r="E19" s="172" t="s">
        <v>9</v>
      </c>
      <c r="F19" s="172" t="s">
        <v>10</v>
      </c>
      <c r="G19" s="172" t="s">
        <v>11</v>
      </c>
      <c r="H19" s="172" t="s">
        <v>12</v>
      </c>
      <c r="I19" s="172" t="s">
        <v>13</v>
      </c>
      <c r="J19" s="172" t="s">
        <v>14</v>
      </c>
      <c r="K19" s="172" t="s">
        <v>15</v>
      </c>
      <c r="L19" s="172" t="s">
        <v>16</v>
      </c>
      <c r="M19" s="172" t="s">
        <v>17</v>
      </c>
      <c r="N19" s="172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3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>
        <v>965</v>
      </c>
      <c r="L25" s="68">
        <v>643</v>
      </c>
      <c r="M25" s="68">
        <v>498</v>
      </c>
      <c r="N25" s="68">
        <v>16447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>
        <v>579</v>
      </c>
      <c r="L26" s="67">
        <v>376</v>
      </c>
      <c r="M26" s="67">
        <v>235</v>
      </c>
      <c r="N26" s="66">
        <v>9024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>
        <v>1544</v>
      </c>
      <c r="L27" s="44">
        <v>1019</v>
      </c>
      <c r="M27" s="44">
        <v>733</v>
      </c>
      <c r="N27" s="41">
        <v>25471</v>
      </c>
      <c r="O27" s="34"/>
    </row>
    <row r="28" spans="1:15" s="5" customFormat="1" ht="12.75">
      <c r="A28" s="42" t="s">
        <v>18</v>
      </c>
      <c r="B28" s="198">
        <v>-0.19741935483870965</v>
      </c>
      <c r="C28" s="198">
        <v>-0.35264054514480414</v>
      </c>
      <c r="D28" s="198">
        <v>-0.530363137015563</v>
      </c>
      <c r="E28" s="198">
        <v>-0.08302635307452533</v>
      </c>
      <c r="F28" s="198">
        <v>-0.1642977595760058</v>
      </c>
      <c r="G28" s="198">
        <v>-0.2299955297273134</v>
      </c>
      <c r="H28" s="198">
        <v>-0.21447661469933188</v>
      </c>
      <c r="I28" s="198">
        <v>-0.113188479029813</v>
      </c>
      <c r="J28" s="198">
        <v>-0.21911598035511903</v>
      </c>
      <c r="K28" s="198">
        <v>-0.06424242424242421</v>
      </c>
      <c r="L28" s="198">
        <v>-0.29820936639118456</v>
      </c>
      <c r="M28" s="198">
        <v>-0.8964104013566987</v>
      </c>
      <c r="N28" s="198">
        <v>-0.3410343310997853</v>
      </c>
      <c r="O28" s="34"/>
    </row>
    <row r="29" spans="1:15" s="5" customFormat="1" ht="12.75">
      <c r="A29" s="42" t="s">
        <v>19</v>
      </c>
      <c r="B29" s="198">
        <v>-0.4426559356136821</v>
      </c>
      <c r="C29" s="198">
        <v>-0.5251533742331289</v>
      </c>
      <c r="D29" s="198">
        <v>-0.5886049434436531</v>
      </c>
      <c r="E29" s="198">
        <v>-0.13951675759937643</v>
      </c>
      <c r="F29" s="198">
        <v>-0.2515558467081559</v>
      </c>
      <c r="G29" s="198">
        <v>-0.30531784841075793</v>
      </c>
      <c r="H29" s="198">
        <v>-0.28488014751075597</v>
      </c>
      <c r="I29" s="198">
        <v>-0.1821441376837576</v>
      </c>
      <c r="J29" s="198">
        <v>-0.3137662337662338</v>
      </c>
      <c r="K29" s="198">
        <v>-0.19246861924686187</v>
      </c>
      <c r="L29" s="198">
        <v>-0.4359649122807018</v>
      </c>
      <c r="M29" s="198">
        <v>-0.9261565836298933</v>
      </c>
      <c r="N29" s="198">
        <v>-0.4450517933664001</v>
      </c>
      <c r="O29" s="34"/>
    </row>
    <row r="30" spans="1:15" s="5" customFormat="1" ht="12.75">
      <c r="A30" s="42" t="s">
        <v>20</v>
      </c>
      <c r="B30" s="198">
        <v>0.24100719424460437</v>
      </c>
      <c r="C30" s="198">
        <v>0.03899721448467974</v>
      </c>
      <c r="D30" s="198">
        <v>-0.37415730337078656</v>
      </c>
      <c r="E30" s="198">
        <v>0.06749740394600212</v>
      </c>
      <c r="F30" s="198">
        <v>0.07832422586520948</v>
      </c>
      <c r="G30" s="198">
        <v>-0.024958402662229595</v>
      </c>
      <c r="H30" s="198">
        <v>-0.029126213592232997</v>
      </c>
      <c r="I30" s="198">
        <v>0.0513259195893927</v>
      </c>
      <c r="J30" s="198">
        <v>0.0332409972299168</v>
      </c>
      <c r="K30" s="198">
        <v>0.27252747252747245</v>
      </c>
      <c r="L30" s="198">
        <v>0.20512820512820507</v>
      </c>
      <c r="M30" s="198">
        <v>-0.29216867469879515</v>
      </c>
      <c r="N30" s="198">
        <v>0.0008873114463177068</v>
      </c>
      <c r="O30" s="34"/>
    </row>
    <row r="31" spans="1:14" ht="12.75">
      <c r="A31" s="42" t="s">
        <v>22</v>
      </c>
      <c r="B31" s="198">
        <v>0.4453376205787781</v>
      </c>
      <c r="C31" s="198">
        <v>0.5092105263157894</v>
      </c>
      <c r="D31" s="198">
        <v>0.6380766731643924</v>
      </c>
      <c r="E31" s="198">
        <v>0.6823238566131026</v>
      </c>
      <c r="F31" s="198">
        <v>0.6586912654943787</v>
      </c>
      <c r="G31" s="198">
        <v>0.6597968069666182</v>
      </c>
      <c r="H31" s="198">
        <v>0.6597675077969947</v>
      </c>
      <c r="I31" s="198">
        <v>0.6498575498575498</v>
      </c>
      <c r="J31" s="198">
        <v>0.6390904692791485</v>
      </c>
      <c r="K31" s="198">
        <v>0.625</v>
      </c>
      <c r="L31" s="198">
        <v>0.6310107948969578</v>
      </c>
      <c r="M31" s="198">
        <v>0.679399727148704</v>
      </c>
      <c r="N31" s="198">
        <v>0.6457147344038318</v>
      </c>
    </row>
    <row r="34" spans="1:7" ht="30.75" customHeight="1">
      <c r="A34" s="236" t="s">
        <v>4</v>
      </c>
      <c r="B34" s="280" t="str">
        <f>'R_PTW USED 2018vs2017'!B9:C9</f>
        <v>DECEMBER</v>
      </c>
      <c r="C34" s="281"/>
      <c r="D34" s="282" t="s">
        <v>36</v>
      </c>
      <c r="E34" s="284" t="s">
        <v>23</v>
      </c>
      <c r="F34" s="285"/>
      <c r="G34" s="282" t="s">
        <v>36</v>
      </c>
    </row>
    <row r="35" spans="1:7" ht="15.75" customHeight="1">
      <c r="A35" s="237"/>
      <c r="B35" s="47">
        <v>2018</v>
      </c>
      <c r="C35" s="47">
        <v>2017</v>
      </c>
      <c r="D35" s="283"/>
      <c r="E35" s="47">
        <v>2018</v>
      </c>
      <c r="F35" s="47">
        <v>2017</v>
      </c>
      <c r="G35" s="283"/>
    </row>
    <row r="36" spans="1:7" ht="15.75" customHeight="1">
      <c r="A36" s="70" t="s">
        <v>42</v>
      </c>
      <c r="B36" s="110">
        <v>675</v>
      </c>
      <c r="C36" s="110">
        <v>1230</v>
      </c>
      <c r="D36" s="193">
        <v>-0.4512195121951219</v>
      </c>
      <c r="E36" s="110">
        <v>14524</v>
      </c>
      <c r="F36" s="110">
        <v>15032</v>
      </c>
      <c r="G36" s="193">
        <v>-0.03379457158062804</v>
      </c>
    </row>
    <row r="37" spans="1:7" ht="15.75" customHeight="1">
      <c r="A37" s="70" t="s">
        <v>43</v>
      </c>
      <c r="B37" s="110">
        <v>1935</v>
      </c>
      <c r="C37" s="110">
        <v>1331</v>
      </c>
      <c r="D37" s="193">
        <v>0.45379413974455307</v>
      </c>
      <c r="E37" s="110">
        <v>61163</v>
      </c>
      <c r="F37" s="110">
        <v>55708</v>
      </c>
      <c r="G37" s="193">
        <v>0.09792130394198328</v>
      </c>
    </row>
    <row r="38" spans="1:7" ht="15.75" customHeight="1">
      <c r="A38" s="102" t="s">
        <v>5</v>
      </c>
      <c r="B38" s="110">
        <v>2610</v>
      </c>
      <c r="C38" s="110">
        <v>2561</v>
      </c>
      <c r="D38" s="193">
        <v>0.019133151112846525</v>
      </c>
      <c r="E38" s="110">
        <v>75687</v>
      </c>
      <c r="F38" s="110">
        <v>70740</v>
      </c>
      <c r="G38" s="193">
        <v>0.06993214588634444</v>
      </c>
    </row>
    <row r="39" ht="15.75" customHeight="1"/>
    <row r="40" ht="15.75" customHeight="1"/>
    <row r="41" spans="1:7" ht="32.25" customHeight="1">
      <c r="A41" s="236" t="s">
        <v>3</v>
      </c>
      <c r="B41" s="280" t="str">
        <f>B34</f>
        <v>DECEMBER</v>
      </c>
      <c r="C41" s="281"/>
      <c r="D41" s="282" t="s">
        <v>36</v>
      </c>
      <c r="E41" s="284" t="s">
        <v>23</v>
      </c>
      <c r="F41" s="285"/>
      <c r="G41" s="282" t="s">
        <v>36</v>
      </c>
    </row>
    <row r="42" spans="1:7" ht="15.75" customHeight="1">
      <c r="A42" s="237"/>
      <c r="B42" s="47">
        <v>2018</v>
      </c>
      <c r="C42" s="47">
        <v>2017</v>
      </c>
      <c r="D42" s="283"/>
      <c r="E42" s="47">
        <v>2018</v>
      </c>
      <c r="F42" s="47">
        <v>2017</v>
      </c>
      <c r="G42" s="283"/>
    </row>
    <row r="43" spans="1:7" ht="15.75" customHeight="1">
      <c r="A43" s="70" t="s">
        <v>42</v>
      </c>
      <c r="B43" s="110">
        <v>498</v>
      </c>
      <c r="C43" s="110">
        <v>6744</v>
      </c>
      <c r="D43" s="193">
        <v>-0.9261565836298933</v>
      </c>
      <c r="E43" s="110">
        <v>16447</v>
      </c>
      <c r="F43" s="110">
        <v>29637</v>
      </c>
      <c r="G43" s="193">
        <v>-0.4450517933664001</v>
      </c>
    </row>
    <row r="44" spans="1:7" ht="15.75" customHeight="1">
      <c r="A44" s="70" t="s">
        <v>43</v>
      </c>
      <c r="B44" s="110">
        <v>235</v>
      </c>
      <c r="C44" s="110">
        <v>332</v>
      </c>
      <c r="D44" s="193">
        <v>-0.29216867469879515</v>
      </c>
      <c r="E44" s="110">
        <v>9024</v>
      </c>
      <c r="F44" s="110">
        <v>9016</v>
      </c>
      <c r="G44" s="193">
        <v>0.0008873114463177068</v>
      </c>
    </row>
    <row r="45" spans="1:7" ht="15.75" customHeight="1">
      <c r="A45" s="102" t="s">
        <v>5</v>
      </c>
      <c r="B45" s="110">
        <v>733</v>
      </c>
      <c r="C45" s="110">
        <v>7076</v>
      </c>
      <c r="D45" s="193">
        <v>-0.8964104013566987</v>
      </c>
      <c r="E45" s="110">
        <v>25471</v>
      </c>
      <c r="F45" s="110">
        <v>38653</v>
      </c>
      <c r="G45" s="193">
        <v>-0.3410343310997853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2019-01-11T09:34:12Z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